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C-Drive\C-Drive\ITE\LAC\Commitee\"/>
    </mc:Choice>
  </mc:AlternateContent>
  <bookViews>
    <workbookView xWindow="0" yWindow="0" windowWidth="28800" windowHeight="11590" tabRatio="500" activeTab="1"/>
  </bookViews>
  <sheets>
    <sheet name="Prototypical Layout" sheetId="1" r:id="rId1"/>
    <sheet name="Historical Space Data" sheetId="2" r:id="rId2"/>
  </sheets>
  <calcPr calcId="152511"/>
</workbook>
</file>

<file path=xl/calcChain.xml><?xml version="1.0" encoding="utf-8"?>
<calcChain xmlns="http://schemas.openxmlformats.org/spreadsheetml/2006/main">
  <c r="N6" i="2" l="1"/>
  <c r="N8" i="2"/>
  <c r="C22" i="2" l="1"/>
  <c r="C21" i="2"/>
  <c r="C20" i="2"/>
  <c r="C19" i="2"/>
  <c r="C18" i="2"/>
  <c r="C17" i="2"/>
  <c r="C16" i="2"/>
  <c r="C15" i="2"/>
  <c r="S11" i="2" l="1"/>
  <c r="S12" i="2"/>
  <c r="T12" i="2" s="1"/>
  <c r="S13" i="2"/>
  <c r="S10" i="2"/>
  <c r="R13" i="2"/>
  <c r="T13" i="2" s="1"/>
  <c r="R12" i="2"/>
  <c r="R11" i="2"/>
  <c r="R10" i="2"/>
  <c r="T7" i="2"/>
  <c r="T8" i="2"/>
  <c r="T9" i="2"/>
  <c r="T6" i="2"/>
  <c r="T11" i="2" l="1"/>
  <c r="T10" i="2"/>
  <c r="E11" i="2"/>
  <c r="K11" i="2"/>
  <c r="Q11" i="2"/>
  <c r="W11" i="2"/>
  <c r="AC11" i="2"/>
  <c r="E12" i="2"/>
  <c r="K12" i="2"/>
  <c r="Q12" i="2"/>
  <c r="W12" i="2"/>
  <c r="AC12" i="2"/>
  <c r="E13" i="2"/>
  <c r="Q13" i="2"/>
  <c r="W13" i="2"/>
  <c r="AC13" i="2"/>
  <c r="E10" i="2"/>
  <c r="Q10" i="2"/>
  <c r="W10" i="2"/>
  <c r="AC10" i="2"/>
  <c r="E8" i="2"/>
  <c r="H8" i="2"/>
  <c r="W8" i="2"/>
  <c r="AC8" i="2"/>
  <c r="E9" i="2"/>
  <c r="H9" i="2"/>
  <c r="Q9" i="2"/>
  <c r="W9" i="2"/>
  <c r="AC9" i="2"/>
  <c r="E7" i="2"/>
  <c r="K7" i="2"/>
  <c r="W7" i="2"/>
  <c r="AC7" i="2"/>
  <c r="E6" i="2"/>
  <c r="H6" i="2"/>
  <c r="K6" i="2"/>
  <c r="W6" i="2"/>
  <c r="H12" i="2"/>
  <c r="H10" i="2"/>
  <c r="H13" i="2"/>
  <c r="H11" i="2"/>
</calcChain>
</file>

<file path=xl/sharedStrings.xml><?xml version="1.0" encoding="utf-8"?>
<sst xmlns="http://schemas.openxmlformats.org/spreadsheetml/2006/main" count="159" uniqueCount="88">
  <si>
    <t>50'</t>
  </si>
  <si>
    <t>Vendor</t>
  </si>
  <si>
    <t>Hall</t>
  </si>
  <si>
    <t>40 -</t>
  </si>
  <si>
    <t>50 booths</t>
  </si>
  <si>
    <t>Tech</t>
  </si>
  <si>
    <t>Session</t>
  </si>
  <si>
    <t>100-150</t>
  </si>
  <si>
    <t xml:space="preserve"> - - - - - - - - -</t>
  </si>
  <si>
    <t xml:space="preserve">Tech </t>
  </si>
  <si>
    <t>Foyer/Corridor - 50' wide</t>
  </si>
  <si>
    <t>Storage</t>
  </si>
  <si>
    <t>Registration Table</t>
  </si>
  <si>
    <t>Space</t>
  </si>
  <si>
    <t>Opening</t>
  </si>
  <si>
    <t>Session/</t>
  </si>
  <si>
    <t>Luncheon</t>
  </si>
  <si>
    <t>Escalator</t>
  </si>
  <si>
    <t>Elevator</t>
  </si>
  <si>
    <t>Stairs</t>
  </si>
  <si>
    <t>10'</t>
  </si>
  <si>
    <t>WesternITE Optimal District Meeting Layout in Hotel</t>
  </si>
  <si>
    <t>Back of House</t>
  </si>
  <si>
    <t>Indicates movable walls to create flexible spaces.</t>
  </si>
  <si>
    <t>- - - - - - - - - - - -</t>
  </si>
  <si>
    <t>Comparison of Meeting Room Spaces</t>
  </si>
  <si>
    <t>WesternITE Distrct Annual Meetings</t>
  </si>
  <si>
    <t>Rapid City Holiday Inn</t>
  </si>
  <si>
    <t>Portland Hilton</t>
  </si>
  <si>
    <t>Palm Desert Marriott</t>
  </si>
  <si>
    <t>Santa Barbara Fess Parker</t>
  </si>
  <si>
    <t>W</t>
  </si>
  <si>
    <t>L</t>
  </si>
  <si>
    <t>SF</t>
  </si>
  <si>
    <t>Banquet</t>
  </si>
  <si>
    <t>Traffic Bowl</t>
  </si>
  <si>
    <t>Technical Sessions</t>
  </si>
  <si>
    <t>Outdoors</t>
  </si>
  <si>
    <t>Odd Shape</t>
  </si>
  <si>
    <t>Las Vegas Planet Hollywood</t>
  </si>
  <si>
    <t>Rapid City Convention Center</t>
  </si>
  <si>
    <t>Phoenix Biltmore Hotel</t>
  </si>
  <si>
    <t>Other Programmed Space:</t>
  </si>
  <si>
    <t>Board Meeting</t>
  </si>
  <si>
    <t>40-50 people</t>
  </si>
  <si>
    <t>Speaker Prep/Mtg Room</t>
  </si>
  <si>
    <t>20 people</t>
  </si>
  <si>
    <t>50 people</t>
  </si>
  <si>
    <t>President Reception</t>
  </si>
  <si>
    <t>80 people</t>
  </si>
  <si>
    <t>Registration Area</t>
  </si>
  <si>
    <t>3 eight foot tables</t>
  </si>
  <si>
    <t>Technical</t>
  </si>
  <si>
    <t>Honolulu Sheraton</t>
  </si>
  <si>
    <t>Average Sizes (SF)</t>
  </si>
  <si>
    <t>100'</t>
  </si>
  <si>
    <t>40'</t>
  </si>
  <si>
    <t>400-</t>
  </si>
  <si>
    <t>500 people</t>
  </si>
  <si>
    <t>160'</t>
  </si>
  <si>
    <t xml:space="preserve">Traffic </t>
  </si>
  <si>
    <t>Bowl</t>
  </si>
  <si>
    <t>Accessway</t>
  </si>
  <si>
    <t>120 people</t>
  </si>
  <si>
    <t>800 sf</t>
  </si>
  <si>
    <t>25 people</t>
  </si>
  <si>
    <t>1600 sf</t>
  </si>
  <si>
    <t>Student Competition</t>
  </si>
  <si>
    <t>3200 sf</t>
  </si>
  <si>
    <t>Adjacent to regist.</t>
  </si>
  <si>
    <t>LAC office/Storage Room</t>
  </si>
  <si>
    <t>Banquet Child Care</t>
  </si>
  <si>
    <t xml:space="preserve">General Banquest Reception </t>
  </si>
  <si>
    <t>300 people</t>
  </si>
  <si>
    <t>foyer</t>
  </si>
  <si>
    <t>4000 sf</t>
  </si>
  <si>
    <t>2000 sf</t>
  </si>
  <si>
    <t>sf</t>
  </si>
  <si>
    <t>4,000 sf</t>
  </si>
  <si>
    <t>Plus 4 rooms roughly 20'x20' some of which may be joined together when needed</t>
  </si>
  <si>
    <t>Sunday</t>
  </si>
  <si>
    <t>ALL DAYS</t>
  </si>
  <si>
    <t>Tuesday</t>
  </si>
  <si>
    <t>Future LAC Coordination</t>
  </si>
  <si>
    <t>Wednesday</t>
  </si>
  <si>
    <t>Leadership Breakfast/Student</t>
  </si>
  <si>
    <t>Anchorage Convention Center</t>
  </si>
  <si>
    <t>Kalispell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</si>
</sst>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/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quotePrefix="1"/>
    <xf numFmtId="0" fontId="8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164" fontId="0" fillId="0" borderId="0" xfId="7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8"/>
    <xf numFmtId="0" fontId="7" fillId="0" borderId="0" xfId="8" applyFont="1"/>
    <xf numFmtId="0" fontId="0" fillId="0" borderId="0" xfId="0" applyBorder="1" applyAlignment="1">
      <alignment horizontal="left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6" xfId="0" applyBorder="1" applyAlignment="1">
      <alignment horizontal="right"/>
    </xf>
    <xf numFmtId="0" fontId="0" fillId="0" borderId="28" xfId="0" applyBorder="1"/>
    <xf numFmtId="0" fontId="1" fillId="0" borderId="0" xfId="0" applyFont="1"/>
    <xf numFmtId="0" fontId="2" fillId="0" borderId="0" xfId="8" applyFill="1"/>
    <xf numFmtId="0" fontId="1" fillId="0" borderId="0" xfId="8" applyFont="1" applyFill="1"/>
    <xf numFmtId="0" fontId="1" fillId="0" borderId="0" xfId="8" applyFont="1"/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10" xfId="0" applyNumberFormat="1" applyBorder="1"/>
    <xf numFmtId="0" fontId="0" fillId="0" borderId="0" xfId="0" applyFill="1" applyBorder="1"/>
    <xf numFmtId="3" fontId="0" fillId="0" borderId="5" xfId="0" applyNumberFormat="1" applyBorder="1"/>
    <xf numFmtId="0" fontId="9" fillId="0" borderId="5" xfId="0" applyFont="1" applyBorder="1"/>
    <xf numFmtId="0" fontId="9" fillId="0" borderId="0" xfId="0" applyFont="1" applyBorder="1"/>
    <xf numFmtId="164" fontId="9" fillId="0" borderId="6" xfId="0" applyNumberFormat="1" applyFont="1" applyBorder="1"/>
    <xf numFmtId="0" fontId="9" fillId="0" borderId="7" xfId="0" applyFont="1" applyBorder="1"/>
    <xf numFmtId="0" fontId="9" fillId="0" borderId="8" xfId="0" applyFont="1" applyBorder="1"/>
    <xf numFmtId="164" fontId="9" fillId="0" borderId="9" xfId="0" applyNumberFormat="1" applyFont="1" applyBorder="1"/>
    <xf numFmtId="0" fontId="10" fillId="0" borderId="29" xfId="0" applyFont="1" applyBorder="1"/>
    <xf numFmtId="0" fontId="0" fillId="0" borderId="30" xfId="0" applyBorder="1"/>
    <xf numFmtId="0" fontId="0" fillId="0" borderId="31" xfId="0" applyBorder="1"/>
    <xf numFmtId="0" fontId="9" fillId="0" borderId="2" xfId="0" applyFont="1" applyBorder="1"/>
    <xf numFmtId="0" fontId="9" fillId="0" borderId="3" xfId="0" applyFont="1" applyBorder="1"/>
    <xf numFmtId="164" fontId="9" fillId="0" borderId="4" xfId="0" applyNumberFormat="1" applyFont="1" applyBorder="1"/>
    <xf numFmtId="0" fontId="9" fillId="0" borderId="0" xfId="0" applyFont="1" applyAlignment="1">
      <alignment horizontal="right"/>
    </xf>
  </cellXfs>
  <cellStyles count="10">
    <cellStyle name="Comma" xfId="7" builtinId="3"/>
    <cellStyle name="Comma 2" xfId="9"/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Normal 2" xf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33020</xdr:colOff>
      <xdr:row>15</xdr:row>
      <xdr:rowOff>134620</xdr:rowOff>
    </xdr:from>
    <xdr:to>
      <xdr:col>2</xdr:col>
      <xdr:colOff>114300</xdr:colOff>
      <xdr:row>17</xdr:row>
      <xdr:rowOff>76200</xdr:rowOff>
    </xdr:to>
    <xdr:sp macro="" textlink="">
      <xdr:nvSpPr>
        <xdr:cNvPr id="2" name="Right Arrow 1"/>
        <xdr:cNvSpPr/>
      </xdr:nvSpPr>
      <xdr:spPr>
        <a:xfrm>
          <a:off x="680720" y="3042920"/>
          <a:ext cx="373380" cy="32258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/>
  </sheetViews>
  <sheetFormatPr defaultColWidth="11" defaultRowHeight="15.5" x14ac:dyDescent="0.35"/>
  <cols>
    <col min="1" max="1" width="10.1640625" customWidth="1"/>
    <col min="2" max="2" width="3.83203125" customWidth="1"/>
    <col min="7" max="7" width="5.33203125" customWidth="1"/>
  </cols>
  <sheetData>
    <row r="1" spans="1:7" ht="23.5" x14ac:dyDescent="0.55000000000000004">
      <c r="A1" s="31" t="s">
        <v>21</v>
      </c>
    </row>
    <row r="2" spans="1:7" ht="16" thickBot="1" x14ac:dyDescent="0.4"/>
    <row r="3" spans="1:7" ht="16" thickTop="1" x14ac:dyDescent="0.35">
      <c r="A3" s="22"/>
      <c r="B3" s="23"/>
      <c r="C3" s="23"/>
      <c r="D3" s="23"/>
      <c r="E3" s="23"/>
      <c r="F3" s="23"/>
      <c r="G3" s="24"/>
    </row>
    <row r="4" spans="1:7" ht="16" thickBot="1" x14ac:dyDescent="0.4">
      <c r="A4" s="25"/>
      <c r="B4" s="5"/>
      <c r="C4" s="32" t="s">
        <v>56</v>
      </c>
      <c r="D4" s="32" t="s">
        <v>56</v>
      </c>
      <c r="E4" s="32" t="s">
        <v>56</v>
      </c>
      <c r="F4" s="32" t="s">
        <v>56</v>
      </c>
      <c r="G4" s="26"/>
    </row>
    <row r="5" spans="1:7" x14ac:dyDescent="0.35">
      <c r="A5" s="25"/>
      <c r="B5" s="5"/>
      <c r="C5" s="1"/>
      <c r="D5" s="2"/>
      <c r="E5" s="43"/>
      <c r="F5" s="3"/>
      <c r="G5" s="26"/>
    </row>
    <row r="6" spans="1:7" x14ac:dyDescent="0.35">
      <c r="A6" s="25"/>
      <c r="B6" s="5"/>
      <c r="C6" s="4"/>
      <c r="D6" s="10"/>
      <c r="E6" s="44"/>
      <c r="F6" s="6"/>
      <c r="G6" s="26"/>
    </row>
    <row r="7" spans="1:7" x14ac:dyDescent="0.35">
      <c r="A7" s="25"/>
      <c r="B7" s="5"/>
      <c r="C7" s="4"/>
      <c r="D7" s="5"/>
      <c r="E7" s="45"/>
      <c r="F7" s="6"/>
      <c r="G7" s="26"/>
    </row>
    <row r="8" spans="1:7" x14ac:dyDescent="0.35">
      <c r="A8" s="25"/>
      <c r="B8" s="5"/>
      <c r="C8" s="4"/>
      <c r="D8" s="10"/>
      <c r="E8" s="44"/>
      <c r="F8" s="6"/>
      <c r="G8" s="26"/>
    </row>
    <row r="9" spans="1:7" x14ac:dyDescent="0.35">
      <c r="A9" s="25"/>
      <c r="B9" s="5"/>
      <c r="C9" s="13" t="s">
        <v>1</v>
      </c>
      <c r="D9" s="42" t="s">
        <v>2</v>
      </c>
      <c r="E9" s="45"/>
      <c r="F9" s="6" t="s">
        <v>60</v>
      </c>
      <c r="G9" s="26"/>
    </row>
    <row r="10" spans="1:7" x14ac:dyDescent="0.35">
      <c r="A10" s="25"/>
      <c r="B10" s="5"/>
      <c r="C10" s="4"/>
      <c r="D10" s="10"/>
      <c r="E10" s="46"/>
      <c r="F10" s="6" t="s">
        <v>61</v>
      </c>
      <c r="G10" s="26" t="s">
        <v>55</v>
      </c>
    </row>
    <row r="11" spans="1:7" x14ac:dyDescent="0.35">
      <c r="A11" s="25"/>
      <c r="B11" s="5"/>
      <c r="C11" s="13" t="s">
        <v>3</v>
      </c>
      <c r="D11" s="5" t="s">
        <v>4</v>
      </c>
      <c r="E11" s="46"/>
      <c r="F11" s="6" t="s">
        <v>78</v>
      </c>
      <c r="G11" s="26"/>
    </row>
    <row r="12" spans="1:7" x14ac:dyDescent="0.35">
      <c r="A12" s="25"/>
      <c r="B12" s="5"/>
      <c r="C12" s="56">
        <v>12000</v>
      </c>
      <c r="D12" s="10" t="s">
        <v>77</v>
      </c>
      <c r="E12" s="44"/>
      <c r="F12" s="6"/>
      <c r="G12" s="26"/>
    </row>
    <row r="13" spans="1:7" x14ac:dyDescent="0.35">
      <c r="A13" s="25"/>
      <c r="B13" s="5"/>
      <c r="C13" s="4"/>
      <c r="D13" s="5"/>
      <c r="E13" s="45"/>
      <c r="F13" s="6"/>
      <c r="G13" s="26"/>
    </row>
    <row r="14" spans="1:7" x14ac:dyDescent="0.35">
      <c r="A14" s="25"/>
      <c r="B14" s="5"/>
      <c r="C14" s="4"/>
      <c r="D14" s="10"/>
      <c r="E14" s="44"/>
      <c r="F14" s="6"/>
      <c r="G14" s="26"/>
    </row>
    <row r="15" spans="1:7" ht="16" thickBot="1" x14ac:dyDescent="0.4">
      <c r="A15" s="25"/>
      <c r="B15" s="5"/>
      <c r="C15" s="7"/>
      <c r="D15" s="8"/>
      <c r="E15" s="47"/>
      <c r="F15" s="9"/>
      <c r="G15" s="26"/>
    </row>
    <row r="16" spans="1:7" x14ac:dyDescent="0.35">
      <c r="A16" s="27" t="s">
        <v>62</v>
      </c>
      <c r="B16" s="5"/>
      <c r="C16" s="5"/>
      <c r="D16" s="12" t="s">
        <v>59</v>
      </c>
      <c r="E16" s="5"/>
      <c r="F16" s="5"/>
      <c r="G16" s="26"/>
    </row>
    <row r="17" spans="1:7" x14ac:dyDescent="0.35">
      <c r="A17" s="27" t="s">
        <v>17</v>
      </c>
      <c r="B17" s="5"/>
      <c r="C17" s="5"/>
      <c r="D17" s="5" t="s">
        <v>10</v>
      </c>
      <c r="E17" s="5"/>
      <c r="F17" s="5"/>
      <c r="G17" s="26"/>
    </row>
    <row r="18" spans="1:7" ht="16" thickBot="1" x14ac:dyDescent="0.4">
      <c r="A18" s="27" t="s">
        <v>18</v>
      </c>
      <c r="B18" s="5"/>
      <c r="C18" s="5" t="s">
        <v>12</v>
      </c>
      <c r="D18" s="5"/>
      <c r="E18" s="5"/>
      <c r="F18" s="5"/>
      <c r="G18" s="26"/>
    </row>
    <row r="19" spans="1:7" ht="16" thickBot="1" x14ac:dyDescent="0.4">
      <c r="A19" s="27" t="s">
        <v>19</v>
      </c>
      <c r="B19" s="5"/>
      <c r="C19" s="15" t="s">
        <v>11</v>
      </c>
      <c r="D19" s="5" t="s">
        <v>20</v>
      </c>
      <c r="E19" s="5"/>
      <c r="F19" s="15" t="s">
        <v>11</v>
      </c>
      <c r="G19" s="26"/>
    </row>
    <row r="20" spans="1:7" x14ac:dyDescent="0.35">
      <c r="A20" s="25"/>
      <c r="B20" s="5"/>
      <c r="C20" s="21">
        <v>1</v>
      </c>
      <c r="D20" s="18"/>
      <c r="E20" s="2"/>
      <c r="F20" s="20">
        <v>3</v>
      </c>
      <c r="G20" s="26"/>
    </row>
    <row r="21" spans="1:7" x14ac:dyDescent="0.35">
      <c r="A21" s="25"/>
      <c r="B21" s="5"/>
      <c r="C21" s="17" t="s">
        <v>5</v>
      </c>
      <c r="D21" s="10"/>
      <c r="E21" s="5"/>
      <c r="F21" s="16" t="s">
        <v>9</v>
      </c>
      <c r="G21" s="26"/>
    </row>
    <row r="22" spans="1:7" x14ac:dyDescent="0.35">
      <c r="A22" s="25"/>
      <c r="B22" s="12" t="s">
        <v>0</v>
      </c>
      <c r="C22" s="17" t="s">
        <v>6</v>
      </c>
      <c r="D22" s="14" t="s">
        <v>14</v>
      </c>
      <c r="E22" s="5" t="s">
        <v>15</v>
      </c>
      <c r="F22" s="16" t="s">
        <v>6</v>
      </c>
      <c r="G22" s="26"/>
    </row>
    <row r="23" spans="1:7" x14ac:dyDescent="0.35">
      <c r="A23" s="25"/>
      <c r="B23" s="5"/>
      <c r="C23" s="17" t="s">
        <v>7</v>
      </c>
      <c r="D23" s="14" t="s">
        <v>16</v>
      </c>
      <c r="E23" s="5" t="s">
        <v>13</v>
      </c>
      <c r="F23" s="16" t="s">
        <v>7</v>
      </c>
      <c r="G23" s="26"/>
    </row>
    <row r="24" spans="1:7" x14ac:dyDescent="0.35">
      <c r="A24" s="25"/>
      <c r="B24" s="5"/>
      <c r="C24" s="17" t="s">
        <v>76</v>
      </c>
      <c r="D24" s="14" t="s">
        <v>57</v>
      </c>
      <c r="E24" s="5" t="s">
        <v>58</v>
      </c>
      <c r="F24" s="16" t="s">
        <v>76</v>
      </c>
      <c r="G24" s="26"/>
    </row>
    <row r="25" spans="1:7" x14ac:dyDescent="0.35">
      <c r="A25" s="25"/>
      <c r="B25" s="5"/>
      <c r="C25" s="4" t="s">
        <v>8</v>
      </c>
      <c r="D25" s="54">
        <v>8000</v>
      </c>
      <c r="E25" s="55" t="s">
        <v>77</v>
      </c>
      <c r="F25" s="11" t="s">
        <v>8</v>
      </c>
      <c r="G25" s="26" t="s">
        <v>55</v>
      </c>
    </row>
    <row r="26" spans="1:7" x14ac:dyDescent="0.35">
      <c r="A26" s="25"/>
      <c r="B26" s="5"/>
      <c r="C26" s="17">
        <v>2</v>
      </c>
      <c r="D26" s="10"/>
      <c r="E26" s="5"/>
      <c r="F26" s="16">
        <v>4</v>
      </c>
      <c r="G26" s="26"/>
    </row>
    <row r="27" spans="1:7" x14ac:dyDescent="0.35">
      <c r="A27" s="25"/>
      <c r="B27" s="5"/>
      <c r="C27" s="17" t="s">
        <v>5</v>
      </c>
      <c r="D27" s="10"/>
      <c r="E27" s="5"/>
      <c r="F27" s="16" t="s">
        <v>5</v>
      </c>
      <c r="G27" s="26"/>
    </row>
    <row r="28" spans="1:7" x14ac:dyDescent="0.35">
      <c r="A28" s="25"/>
      <c r="B28" s="12" t="s">
        <v>0</v>
      </c>
      <c r="C28" s="17" t="s">
        <v>6</v>
      </c>
      <c r="D28" s="10"/>
      <c r="E28" s="5"/>
      <c r="F28" s="16" t="s">
        <v>6</v>
      </c>
      <c r="G28" s="26"/>
    </row>
    <row r="29" spans="1:7" x14ac:dyDescent="0.35">
      <c r="A29" s="25"/>
      <c r="B29" s="5"/>
      <c r="C29" s="17" t="s">
        <v>7</v>
      </c>
      <c r="D29" s="10"/>
      <c r="E29" s="5"/>
      <c r="F29" s="16" t="s">
        <v>7</v>
      </c>
      <c r="G29" s="26"/>
    </row>
    <row r="30" spans="1:7" ht="16" thickBot="1" x14ac:dyDescent="0.4">
      <c r="A30" s="25"/>
      <c r="B30" s="5"/>
      <c r="C30" s="53" t="s">
        <v>76</v>
      </c>
      <c r="D30" s="19"/>
      <c r="E30" s="8"/>
      <c r="F30" s="52" t="s">
        <v>76</v>
      </c>
      <c r="G30" s="26"/>
    </row>
    <row r="31" spans="1:7" x14ac:dyDescent="0.35">
      <c r="A31" s="25"/>
      <c r="B31" s="5"/>
      <c r="C31" s="32" t="s">
        <v>56</v>
      </c>
      <c r="D31" s="32" t="s">
        <v>56</v>
      </c>
      <c r="E31" s="32" t="s">
        <v>56</v>
      </c>
      <c r="F31" s="32" t="s">
        <v>56</v>
      </c>
      <c r="G31" s="26"/>
    </row>
    <row r="32" spans="1:7" x14ac:dyDescent="0.35">
      <c r="A32" s="25"/>
      <c r="B32" s="5"/>
      <c r="C32" s="5"/>
      <c r="D32" s="5"/>
      <c r="E32" s="5"/>
      <c r="F32" s="5"/>
      <c r="G32" s="26"/>
    </row>
    <row r="33" spans="1:7" ht="16" thickBot="1" x14ac:dyDescent="0.4">
      <c r="A33" s="28"/>
      <c r="B33" s="29"/>
      <c r="C33" s="29"/>
      <c r="D33" s="29" t="s">
        <v>22</v>
      </c>
      <c r="E33" s="29"/>
      <c r="F33" s="29"/>
      <c r="G33" s="30"/>
    </row>
    <row r="34" spans="1:7" ht="16" thickTop="1" x14ac:dyDescent="0.35"/>
    <row r="36" spans="1:7" x14ac:dyDescent="0.35">
      <c r="C36" t="s">
        <v>79</v>
      </c>
    </row>
    <row r="37" spans="1:7" x14ac:dyDescent="0.35">
      <c r="A37" s="33" t="s">
        <v>24</v>
      </c>
      <c r="C37" t="s">
        <v>23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workbookViewId="0"/>
  </sheetViews>
  <sheetFormatPr defaultRowHeight="15.5" x14ac:dyDescent="0.35"/>
  <cols>
    <col min="4" max="4" width="7.25" customWidth="1"/>
    <col min="5" max="5" width="8.9140625" bestFit="1" customWidth="1"/>
    <col min="6" max="7" width="6.33203125" customWidth="1"/>
    <col min="8" max="8" width="10.5" customWidth="1"/>
    <col min="9" max="9" width="5.6640625" customWidth="1"/>
    <col min="10" max="10" width="5.33203125" customWidth="1"/>
    <col min="11" max="11" width="7.5" customWidth="1"/>
    <col min="17" max="20" width="8.75" customWidth="1"/>
    <col min="24" max="24" width="16.1640625" customWidth="1"/>
    <col min="25" max="25" width="8.9140625" bestFit="1" customWidth="1"/>
  </cols>
  <sheetData>
    <row r="1" spans="1:30" ht="26" x14ac:dyDescent="0.6">
      <c r="A1" s="34" t="s">
        <v>25</v>
      </c>
    </row>
    <row r="2" spans="1:30" x14ac:dyDescent="0.35">
      <c r="A2" t="s">
        <v>26</v>
      </c>
    </row>
    <row r="3" spans="1:30" x14ac:dyDescent="0.35">
      <c r="C3" s="39">
        <v>2015</v>
      </c>
      <c r="F3" s="39">
        <v>2014</v>
      </c>
      <c r="L3" s="39">
        <v>2013</v>
      </c>
      <c r="O3" s="39">
        <v>2012</v>
      </c>
      <c r="R3" s="39">
        <v>2011</v>
      </c>
      <c r="U3" s="39">
        <v>2007</v>
      </c>
      <c r="X3" s="39">
        <v>2006</v>
      </c>
      <c r="Y3" s="38">
        <v>2005</v>
      </c>
      <c r="AA3" s="39">
        <v>2001</v>
      </c>
    </row>
    <row r="4" spans="1:30" x14ac:dyDescent="0.35">
      <c r="C4" s="38" t="s">
        <v>39</v>
      </c>
      <c r="F4" s="35" t="s">
        <v>40</v>
      </c>
      <c r="I4" s="35" t="s">
        <v>27</v>
      </c>
      <c r="L4" s="38" t="s">
        <v>41</v>
      </c>
      <c r="O4" s="38" t="s">
        <v>30</v>
      </c>
      <c r="R4" s="38" t="s">
        <v>86</v>
      </c>
      <c r="U4" s="38" t="s">
        <v>28</v>
      </c>
      <c r="X4" s="39" t="s">
        <v>53</v>
      </c>
      <c r="Y4" s="69" t="s">
        <v>87</v>
      </c>
      <c r="AA4" s="38" t="s">
        <v>29</v>
      </c>
    </row>
    <row r="5" spans="1:30" x14ac:dyDescent="0.35">
      <c r="C5" s="36" t="s">
        <v>31</v>
      </c>
      <c r="D5" s="36" t="s">
        <v>32</v>
      </c>
      <c r="E5" s="36" t="s">
        <v>33</v>
      </c>
      <c r="F5" s="36" t="s">
        <v>31</v>
      </c>
      <c r="G5" s="36" t="s">
        <v>32</v>
      </c>
      <c r="H5" s="36" t="s">
        <v>33</v>
      </c>
      <c r="I5" s="36" t="s">
        <v>31</v>
      </c>
      <c r="J5" s="36" t="s">
        <v>32</v>
      </c>
      <c r="K5" s="36" t="s">
        <v>33</v>
      </c>
      <c r="L5" s="36" t="s">
        <v>31</v>
      </c>
      <c r="M5" s="36" t="s">
        <v>32</v>
      </c>
      <c r="N5" s="36" t="s">
        <v>33</v>
      </c>
      <c r="O5" s="36" t="s">
        <v>31</v>
      </c>
      <c r="P5" s="36" t="s">
        <v>32</v>
      </c>
      <c r="Q5" s="36" t="s">
        <v>33</v>
      </c>
      <c r="R5" s="36" t="s">
        <v>31</v>
      </c>
      <c r="S5" s="36" t="s">
        <v>32</v>
      </c>
      <c r="T5" s="36" t="s">
        <v>33</v>
      </c>
      <c r="U5" s="36" t="s">
        <v>31</v>
      </c>
      <c r="V5" s="36" t="s">
        <v>32</v>
      </c>
      <c r="W5" s="36" t="s">
        <v>33</v>
      </c>
      <c r="X5" s="36" t="s">
        <v>33</v>
      </c>
      <c r="Y5" s="36" t="s">
        <v>33</v>
      </c>
      <c r="AA5" s="36" t="s">
        <v>31</v>
      </c>
      <c r="AB5" s="36" t="s">
        <v>32</v>
      </c>
      <c r="AC5" s="36" t="s">
        <v>33</v>
      </c>
    </row>
    <row r="6" spans="1:30" x14ac:dyDescent="0.35">
      <c r="A6" t="s">
        <v>16</v>
      </c>
      <c r="C6">
        <v>75</v>
      </c>
      <c r="D6">
        <v>144</v>
      </c>
      <c r="E6" s="37">
        <f t="shared" ref="E6:E8" si="0">C6*D6</f>
        <v>10800</v>
      </c>
      <c r="F6">
        <v>108</v>
      </c>
      <c r="G6">
        <v>127</v>
      </c>
      <c r="H6" s="37">
        <f t="shared" ref="H6" si="1">F6*G6</f>
        <v>13716</v>
      </c>
      <c r="I6">
        <v>60</v>
      </c>
      <c r="J6">
        <v>60</v>
      </c>
      <c r="K6" s="37">
        <f t="shared" ref="K6:K7" si="2">I6*J6</f>
        <v>3600</v>
      </c>
      <c r="L6">
        <v>74</v>
      </c>
      <c r="M6">
        <v>107</v>
      </c>
      <c r="N6">
        <f t="shared" ref="N6:N13" si="3">L6*M6</f>
        <v>7918</v>
      </c>
      <c r="O6" t="s">
        <v>37</v>
      </c>
      <c r="Q6" s="37">
        <v>20000</v>
      </c>
      <c r="R6" s="37">
        <v>69</v>
      </c>
      <c r="S6" s="37">
        <v>98</v>
      </c>
      <c r="T6" s="37">
        <f>R6*S6</f>
        <v>6762</v>
      </c>
      <c r="U6">
        <v>78</v>
      </c>
      <c r="V6">
        <v>87</v>
      </c>
      <c r="W6" s="37">
        <f t="shared" ref="W6:W8" si="4">U6*V6</f>
        <v>6786</v>
      </c>
      <c r="X6" s="37">
        <v>6800</v>
      </c>
      <c r="Y6" s="37">
        <v>4900</v>
      </c>
      <c r="AA6">
        <v>64</v>
      </c>
      <c r="AB6">
        <v>110</v>
      </c>
      <c r="AC6" s="37">
        <v>8448</v>
      </c>
      <c r="AD6" t="s">
        <v>16</v>
      </c>
    </row>
    <row r="7" spans="1:30" x14ac:dyDescent="0.35">
      <c r="A7" t="s">
        <v>34</v>
      </c>
      <c r="C7">
        <v>75</v>
      </c>
      <c r="D7">
        <v>144</v>
      </c>
      <c r="E7" s="37">
        <f t="shared" si="0"/>
        <v>10800</v>
      </c>
      <c r="H7" s="37"/>
      <c r="I7">
        <v>60</v>
      </c>
      <c r="J7">
        <v>120</v>
      </c>
      <c r="K7" s="37">
        <f t="shared" si="2"/>
        <v>7200</v>
      </c>
      <c r="O7" t="s">
        <v>37</v>
      </c>
      <c r="Q7" s="37">
        <v>20000</v>
      </c>
      <c r="R7" s="37">
        <v>60</v>
      </c>
      <c r="S7" s="37">
        <v>128</v>
      </c>
      <c r="T7" s="37">
        <f t="shared" ref="T7:T13" si="5">R7*S7</f>
        <v>7680</v>
      </c>
      <c r="U7">
        <v>87</v>
      </c>
      <c r="V7">
        <v>124</v>
      </c>
      <c r="W7" s="37">
        <f t="shared" si="4"/>
        <v>10788</v>
      </c>
      <c r="X7" s="37">
        <v>6800</v>
      </c>
      <c r="Y7" s="37">
        <v>6100</v>
      </c>
      <c r="AA7">
        <v>63</v>
      </c>
      <c r="AB7">
        <v>132</v>
      </c>
      <c r="AC7" s="37">
        <f t="shared" ref="AC7:AC13" si="6">AA7*AB7</f>
        <v>8316</v>
      </c>
      <c r="AD7" t="s">
        <v>34</v>
      </c>
    </row>
    <row r="8" spans="1:30" x14ac:dyDescent="0.35">
      <c r="A8" t="s">
        <v>35</v>
      </c>
      <c r="C8">
        <v>32</v>
      </c>
      <c r="D8">
        <v>65</v>
      </c>
      <c r="E8" s="37">
        <f t="shared" si="0"/>
        <v>2080</v>
      </c>
      <c r="F8">
        <v>54</v>
      </c>
      <c r="G8">
        <v>127</v>
      </c>
      <c r="H8" s="37">
        <f t="shared" ref="H8:H13" si="7">F8*G8</f>
        <v>6858</v>
      </c>
      <c r="K8" s="37"/>
      <c r="L8">
        <v>54</v>
      </c>
      <c r="M8">
        <v>130</v>
      </c>
      <c r="N8">
        <f>L8*M8</f>
        <v>7020</v>
      </c>
      <c r="O8" t="s">
        <v>38</v>
      </c>
      <c r="Q8" s="37">
        <v>3500</v>
      </c>
      <c r="R8" s="37">
        <v>69</v>
      </c>
      <c r="S8" s="37">
        <v>98</v>
      </c>
      <c r="T8" s="37">
        <f t="shared" si="5"/>
        <v>6762</v>
      </c>
      <c r="U8">
        <v>78</v>
      </c>
      <c r="V8">
        <v>87</v>
      </c>
      <c r="W8" s="37">
        <f t="shared" si="4"/>
        <v>6786</v>
      </c>
      <c r="X8" s="37">
        <v>5300</v>
      </c>
      <c r="Y8" s="37">
        <v>4900</v>
      </c>
      <c r="AA8">
        <v>63</v>
      </c>
      <c r="AB8">
        <v>132</v>
      </c>
      <c r="AC8" s="37">
        <f t="shared" si="6"/>
        <v>8316</v>
      </c>
      <c r="AD8" t="s">
        <v>35</v>
      </c>
    </row>
    <row r="9" spans="1:30" x14ac:dyDescent="0.35">
      <c r="A9" t="s">
        <v>1</v>
      </c>
      <c r="C9">
        <v>60</v>
      </c>
      <c r="D9">
        <v>144</v>
      </c>
      <c r="E9" s="37">
        <f>C9*D9</f>
        <v>8640</v>
      </c>
      <c r="F9">
        <v>108</v>
      </c>
      <c r="G9">
        <v>127</v>
      </c>
      <c r="H9" s="37">
        <f t="shared" si="7"/>
        <v>13716</v>
      </c>
      <c r="K9" s="37"/>
      <c r="O9">
        <v>92</v>
      </c>
      <c r="P9">
        <v>130</v>
      </c>
      <c r="Q9" s="37">
        <f t="shared" ref="Q9" si="8">O9*P9</f>
        <v>11960</v>
      </c>
      <c r="R9" s="37">
        <v>98</v>
      </c>
      <c r="S9" s="37">
        <v>128</v>
      </c>
      <c r="T9" s="37">
        <f t="shared" si="5"/>
        <v>12544</v>
      </c>
      <c r="U9">
        <v>87</v>
      </c>
      <c r="V9">
        <v>148</v>
      </c>
      <c r="W9" s="37">
        <f>U9*V9</f>
        <v>12876</v>
      </c>
      <c r="X9" s="37">
        <v>13800</v>
      </c>
      <c r="Y9" s="37">
        <v>9840</v>
      </c>
      <c r="AA9">
        <v>110</v>
      </c>
      <c r="AB9">
        <v>192</v>
      </c>
      <c r="AC9" s="37">
        <f t="shared" si="6"/>
        <v>21120</v>
      </c>
      <c r="AD9" t="s">
        <v>1</v>
      </c>
    </row>
    <row r="10" spans="1:30" x14ac:dyDescent="0.35">
      <c r="A10" t="s">
        <v>36</v>
      </c>
      <c r="B10">
        <v>1</v>
      </c>
      <c r="C10">
        <v>32</v>
      </c>
      <c r="D10">
        <v>47</v>
      </c>
      <c r="E10" s="37">
        <f>C10*D10</f>
        <v>1504</v>
      </c>
      <c r="F10">
        <v>59</v>
      </c>
      <c r="G10">
        <v>72</v>
      </c>
      <c r="H10" s="37">
        <f t="shared" si="7"/>
        <v>4248</v>
      </c>
      <c r="I10" t="s">
        <v>38</v>
      </c>
      <c r="K10" s="37">
        <v>3600</v>
      </c>
      <c r="O10">
        <v>20</v>
      </c>
      <c r="P10">
        <v>50</v>
      </c>
      <c r="Q10" s="37">
        <f t="shared" ref="Q10:Q13" si="9">O10*P10</f>
        <v>1000</v>
      </c>
      <c r="R10" s="37">
        <f>AVERAGE(49,28)</f>
        <v>38.5</v>
      </c>
      <c r="S10" s="37">
        <f>AVERAGE(40,57)</f>
        <v>48.5</v>
      </c>
      <c r="T10" s="37">
        <f t="shared" si="5"/>
        <v>1867.25</v>
      </c>
      <c r="U10">
        <v>47</v>
      </c>
      <c r="V10">
        <v>87</v>
      </c>
      <c r="W10" s="37">
        <f>U10*V10</f>
        <v>4089</v>
      </c>
      <c r="X10" s="37">
        <v>2400</v>
      </c>
      <c r="Y10" s="37">
        <v>1900</v>
      </c>
      <c r="AA10">
        <v>31</v>
      </c>
      <c r="AB10">
        <v>66</v>
      </c>
      <c r="AC10" s="37">
        <f t="shared" si="6"/>
        <v>2046</v>
      </c>
      <c r="AD10" t="s">
        <v>36</v>
      </c>
    </row>
    <row r="11" spans="1:30" x14ac:dyDescent="0.35">
      <c r="B11">
        <v>2</v>
      </c>
      <c r="C11">
        <v>32</v>
      </c>
      <c r="D11">
        <v>47</v>
      </c>
      <c r="E11" s="37">
        <f>C11*D11</f>
        <v>1504</v>
      </c>
      <c r="F11">
        <v>59</v>
      </c>
      <c r="G11">
        <v>71</v>
      </c>
      <c r="H11" s="37">
        <f t="shared" si="7"/>
        <v>4189</v>
      </c>
      <c r="I11">
        <v>30</v>
      </c>
      <c r="J11">
        <v>60</v>
      </c>
      <c r="K11" s="37">
        <f>I11*J11</f>
        <v>1800</v>
      </c>
      <c r="O11">
        <v>20</v>
      </c>
      <c r="P11">
        <v>50</v>
      </c>
      <c r="Q11" s="37">
        <f t="shared" si="9"/>
        <v>1000</v>
      </c>
      <c r="R11" s="37">
        <f>AVERAGE(40,27)</f>
        <v>33.5</v>
      </c>
      <c r="S11" s="37">
        <f t="shared" ref="S11:S13" si="10">AVERAGE(40,57)</f>
        <v>48.5</v>
      </c>
      <c r="T11" s="37">
        <f t="shared" si="5"/>
        <v>1624.75</v>
      </c>
      <c r="U11">
        <v>38</v>
      </c>
      <c r="V11">
        <v>45</v>
      </c>
      <c r="W11" s="37">
        <f>U11*V11</f>
        <v>1710</v>
      </c>
      <c r="X11" s="37">
        <v>2400</v>
      </c>
      <c r="Y11" s="37">
        <v>1500</v>
      </c>
      <c r="AA11">
        <v>31</v>
      </c>
      <c r="AB11">
        <v>66</v>
      </c>
      <c r="AC11" s="37">
        <f t="shared" si="6"/>
        <v>2046</v>
      </c>
    </row>
    <row r="12" spans="1:30" x14ac:dyDescent="0.35">
      <c r="B12">
        <v>3</v>
      </c>
      <c r="C12">
        <v>31</v>
      </c>
      <c r="D12">
        <v>33</v>
      </c>
      <c r="E12" s="37">
        <f>C12*D12</f>
        <v>1023</v>
      </c>
      <c r="F12">
        <v>47</v>
      </c>
      <c r="G12">
        <v>72</v>
      </c>
      <c r="H12" s="37">
        <f t="shared" si="7"/>
        <v>3384</v>
      </c>
      <c r="I12">
        <v>30</v>
      </c>
      <c r="J12">
        <v>60</v>
      </c>
      <c r="K12" s="37">
        <f>I12*J12</f>
        <v>1800</v>
      </c>
      <c r="O12">
        <v>20</v>
      </c>
      <c r="P12">
        <v>50</v>
      </c>
      <c r="Q12" s="37">
        <f t="shared" si="9"/>
        <v>1000</v>
      </c>
      <c r="R12" s="37">
        <f>AVERAGE(40,26)</f>
        <v>33</v>
      </c>
      <c r="S12" s="37">
        <f t="shared" si="10"/>
        <v>48.5</v>
      </c>
      <c r="T12" s="37">
        <f t="shared" si="5"/>
        <v>1600.5</v>
      </c>
      <c r="U12">
        <v>38</v>
      </c>
      <c r="V12">
        <v>47</v>
      </c>
      <c r="W12" s="37">
        <f>U12*V12</f>
        <v>1786</v>
      </c>
      <c r="X12" s="37">
        <v>1050</v>
      </c>
      <c r="Y12" s="37">
        <v>1200</v>
      </c>
      <c r="AA12">
        <v>31</v>
      </c>
      <c r="AB12">
        <v>66</v>
      </c>
      <c r="AC12" s="37">
        <f t="shared" si="6"/>
        <v>2046</v>
      </c>
    </row>
    <row r="13" spans="1:30" ht="16" thickBot="1" x14ac:dyDescent="0.4">
      <c r="B13">
        <v>4</v>
      </c>
      <c r="C13">
        <v>31</v>
      </c>
      <c r="D13">
        <v>33</v>
      </c>
      <c r="E13" s="37">
        <f>C13*D13</f>
        <v>1023</v>
      </c>
      <c r="F13">
        <v>47</v>
      </c>
      <c r="G13">
        <v>71</v>
      </c>
      <c r="H13" s="37">
        <f t="shared" si="7"/>
        <v>3337</v>
      </c>
      <c r="O13">
        <v>20</v>
      </c>
      <c r="P13">
        <v>50</v>
      </c>
      <c r="Q13" s="37">
        <f t="shared" si="9"/>
        <v>1000</v>
      </c>
      <c r="R13" s="37">
        <f>AVERAGE(40,23)</f>
        <v>31.5</v>
      </c>
      <c r="S13" s="37">
        <f t="shared" si="10"/>
        <v>48.5</v>
      </c>
      <c r="T13" s="37">
        <f t="shared" si="5"/>
        <v>1527.75</v>
      </c>
      <c r="U13">
        <v>22</v>
      </c>
      <c r="V13">
        <v>53</v>
      </c>
      <c r="W13" s="37">
        <f>U13*V13</f>
        <v>1166</v>
      </c>
      <c r="X13" s="37"/>
      <c r="Y13" s="37">
        <v>650</v>
      </c>
      <c r="AA13">
        <v>31</v>
      </c>
      <c r="AB13">
        <v>66</v>
      </c>
      <c r="AC13" s="37">
        <f t="shared" si="6"/>
        <v>2046</v>
      </c>
    </row>
    <row r="14" spans="1:30" ht="21.5" thickBot="1" x14ac:dyDescent="0.55000000000000004">
      <c r="A14" s="63" t="s">
        <v>54</v>
      </c>
      <c r="B14" s="64"/>
      <c r="C14" s="65"/>
      <c r="E14" s="37"/>
    </row>
    <row r="15" spans="1:30" x14ac:dyDescent="0.35">
      <c r="A15" s="66" t="s">
        <v>16</v>
      </c>
      <c r="B15" s="67"/>
      <c r="C15" s="68">
        <f>AVERAGE(E6,H6,K6,N6,Q6,T6,W6,X6,Y6,AC6)</f>
        <v>8973</v>
      </c>
      <c r="E15" s="37"/>
      <c r="R15" s="37"/>
      <c r="S15" s="37"/>
    </row>
    <row r="16" spans="1:30" x14ac:dyDescent="0.35">
      <c r="A16" s="57" t="s">
        <v>34</v>
      </c>
      <c r="B16" s="58"/>
      <c r="C16" s="59">
        <f>AVERAGE(E7,K7,N7,Q7,T7,W7,X7,Y7,AC7)</f>
        <v>9710.5</v>
      </c>
      <c r="E16" s="37"/>
      <c r="R16" s="37"/>
      <c r="S16" s="37"/>
    </row>
    <row r="17" spans="1:19" x14ac:dyDescent="0.35">
      <c r="A17" s="57" t="s">
        <v>35</v>
      </c>
      <c r="B17" s="58"/>
      <c r="C17" s="59">
        <f t="shared" ref="C17:C22" si="11">AVERAGE(E8,H8,K8,N8,Q8,T8,W8,X8,Y8,AC8)</f>
        <v>5724.666666666667</v>
      </c>
      <c r="E17" s="37"/>
      <c r="R17" s="37"/>
      <c r="S17" s="37"/>
    </row>
    <row r="18" spans="1:19" x14ac:dyDescent="0.35">
      <c r="A18" s="57" t="s">
        <v>1</v>
      </c>
      <c r="B18" s="58"/>
      <c r="C18" s="59">
        <f t="shared" si="11"/>
        <v>13062</v>
      </c>
      <c r="E18" s="37"/>
      <c r="R18" s="37"/>
      <c r="S18" s="37"/>
    </row>
    <row r="19" spans="1:19" x14ac:dyDescent="0.35">
      <c r="A19" s="57" t="s">
        <v>52</v>
      </c>
      <c r="B19" s="58">
        <v>1</v>
      </c>
      <c r="C19" s="59">
        <f t="shared" si="11"/>
        <v>2517.1388888888887</v>
      </c>
      <c r="E19" s="37"/>
    </row>
    <row r="20" spans="1:19" x14ac:dyDescent="0.35">
      <c r="A20" s="57"/>
      <c r="B20" s="58">
        <v>2</v>
      </c>
      <c r="C20" s="59">
        <f t="shared" si="11"/>
        <v>1974.8611111111111</v>
      </c>
      <c r="E20" s="37"/>
    </row>
    <row r="21" spans="1:19" x14ac:dyDescent="0.35">
      <c r="A21" s="57"/>
      <c r="B21" s="58">
        <v>3</v>
      </c>
      <c r="C21" s="59">
        <f t="shared" si="11"/>
        <v>1654.3888888888889</v>
      </c>
      <c r="E21" s="37"/>
    </row>
    <row r="22" spans="1:19" ht="16" thickBot="1" x14ac:dyDescent="0.4">
      <c r="A22" s="60"/>
      <c r="B22" s="61">
        <v>4</v>
      </c>
      <c r="C22" s="62">
        <f t="shared" si="11"/>
        <v>1535.6785714285713</v>
      </c>
    </row>
    <row r="23" spans="1:19" x14ac:dyDescent="0.35">
      <c r="A23" s="41" t="s">
        <v>42</v>
      </c>
      <c r="B23" s="41"/>
      <c r="C23" s="40"/>
      <c r="D23" s="40"/>
      <c r="E23" s="40"/>
    </row>
    <row r="24" spans="1:19" x14ac:dyDescent="0.35">
      <c r="A24" s="48" t="s">
        <v>67</v>
      </c>
      <c r="B24" s="48"/>
      <c r="C24" s="48"/>
      <c r="D24" s="48" t="s">
        <v>63</v>
      </c>
      <c r="E24" s="40"/>
      <c r="F24" t="s">
        <v>68</v>
      </c>
      <c r="H24" t="s">
        <v>80</v>
      </c>
    </row>
    <row r="25" spans="1:19" x14ac:dyDescent="0.35">
      <c r="A25" s="40" t="s">
        <v>43</v>
      </c>
      <c r="B25" s="40"/>
      <c r="C25" s="40"/>
      <c r="D25" s="40" t="s">
        <v>44</v>
      </c>
      <c r="E25" s="40"/>
      <c r="F25" t="s">
        <v>66</v>
      </c>
      <c r="H25" t="s">
        <v>80</v>
      </c>
    </row>
    <row r="26" spans="1:19" x14ac:dyDescent="0.35">
      <c r="A26" s="40" t="s">
        <v>45</v>
      </c>
      <c r="B26" s="40"/>
      <c r="C26" s="40"/>
      <c r="D26" s="40" t="s">
        <v>46</v>
      </c>
      <c r="F26" t="s">
        <v>64</v>
      </c>
      <c r="H26" t="s">
        <v>81</v>
      </c>
    </row>
    <row r="27" spans="1:19" x14ac:dyDescent="0.35">
      <c r="A27" s="51" t="s">
        <v>85</v>
      </c>
      <c r="B27" s="40"/>
      <c r="C27" s="40"/>
      <c r="D27" s="40" t="s">
        <v>47</v>
      </c>
      <c r="F27" t="s">
        <v>66</v>
      </c>
      <c r="H27" t="s">
        <v>82</v>
      </c>
    </row>
    <row r="28" spans="1:19" x14ac:dyDescent="0.35">
      <c r="A28" s="49" t="s">
        <v>72</v>
      </c>
      <c r="D28" s="50" t="s">
        <v>73</v>
      </c>
      <c r="F28" t="s">
        <v>75</v>
      </c>
      <c r="G28" t="s">
        <v>74</v>
      </c>
      <c r="H28" t="s">
        <v>82</v>
      </c>
    </row>
    <row r="29" spans="1:19" x14ac:dyDescent="0.35">
      <c r="A29" s="40" t="s">
        <v>48</v>
      </c>
      <c r="B29" s="40"/>
      <c r="C29" s="40"/>
      <c r="D29" s="40" t="s">
        <v>49</v>
      </c>
      <c r="F29" t="s">
        <v>66</v>
      </c>
      <c r="H29" t="s">
        <v>82</v>
      </c>
    </row>
    <row r="30" spans="1:19" x14ac:dyDescent="0.35">
      <c r="A30" s="50" t="s">
        <v>71</v>
      </c>
      <c r="D30" s="49" t="s">
        <v>65</v>
      </c>
      <c r="F30" t="s">
        <v>64</v>
      </c>
      <c r="H30" t="s">
        <v>82</v>
      </c>
    </row>
    <row r="31" spans="1:19" x14ac:dyDescent="0.35">
      <c r="A31" s="50" t="s">
        <v>83</v>
      </c>
      <c r="D31" s="49" t="s">
        <v>46</v>
      </c>
      <c r="F31" t="s">
        <v>64</v>
      </c>
      <c r="H31" t="s">
        <v>84</v>
      </c>
    </row>
    <row r="32" spans="1:19" x14ac:dyDescent="0.35">
      <c r="A32" s="40" t="s">
        <v>50</v>
      </c>
      <c r="B32" s="40"/>
      <c r="C32" s="40"/>
      <c r="D32" s="40" t="s">
        <v>51</v>
      </c>
      <c r="H32" t="s">
        <v>81</v>
      </c>
    </row>
    <row r="33" spans="1:8" x14ac:dyDescent="0.35">
      <c r="A33" s="51" t="s">
        <v>70</v>
      </c>
      <c r="B33" s="40"/>
      <c r="C33" s="40"/>
      <c r="D33" s="50" t="s">
        <v>69</v>
      </c>
      <c r="F33" s="51" t="s">
        <v>64</v>
      </c>
      <c r="H33" t="s">
        <v>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Prototypical Layout</vt:lpstr>
      <vt:lpstr>Historical Space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McCourt</dc:creator>
  <cp:lastModifiedBy>Randy McCourt</cp:lastModifiedBy>
  <dcterms:created xsi:type="dcterms:W3CDTF">2014-08-16T14:28:33Z</dcterms:created>
  <dcterms:modified xsi:type="dcterms:W3CDTF">2016-02-23T01:36:27Z</dcterms:modified>
</cp:coreProperties>
</file>