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9315" activeTab="1"/>
  </bookViews>
  <sheets>
    <sheet name="Through lane" sheetId="1" r:id="rId1"/>
    <sheet name="Left-Trun" sheetId="2" r:id="rId2"/>
    <sheet name="Candidate Intersections" sheetId="3" r:id="rId3"/>
    <sheet name="Sheet3" sheetId="4" r:id="rId4"/>
  </sheets>
  <definedNames>
    <definedName name="_xlnm.Print_Titles" localSheetId="1">'Left-Trun'!$7:$7</definedName>
    <definedName name="_xlnm.Print_Titles" localSheetId="0">'Through lane'!$7:$7</definedName>
  </definedNames>
  <calcPr fullCalcOnLoad="1"/>
</workbook>
</file>

<file path=xl/sharedStrings.xml><?xml version="1.0" encoding="utf-8"?>
<sst xmlns="http://schemas.openxmlformats.org/spreadsheetml/2006/main" count="88" uniqueCount="79">
  <si>
    <t>ITE Data Collection</t>
  </si>
  <si>
    <t>Cycles</t>
  </si>
  <si>
    <t>Start of Green</t>
  </si>
  <si>
    <t>4th Veh</t>
  </si>
  <si>
    <t>End of Queue</t>
  </si>
  <si>
    <t>No. of Veh</t>
  </si>
  <si>
    <t>No. of HV</t>
  </si>
  <si>
    <t>End of Green</t>
  </si>
  <si>
    <t>Picture of the Approach/Intersection: _______________</t>
  </si>
  <si>
    <t>Area: __________________</t>
  </si>
  <si>
    <t>Area</t>
  </si>
  <si>
    <t>Item</t>
  </si>
  <si>
    <t>Intersection</t>
  </si>
  <si>
    <t>Approach (Left Turn)</t>
  </si>
  <si>
    <t>Note</t>
  </si>
  <si>
    <t>Downtown Area</t>
  </si>
  <si>
    <t>Alakea &amp; King</t>
  </si>
  <si>
    <t>King to Alakea</t>
  </si>
  <si>
    <t>Berentania &amp; Punchbowl</t>
  </si>
  <si>
    <t>Berantania to Punchbowl</t>
  </si>
  <si>
    <t>King &amp; Bishop</t>
  </si>
  <si>
    <t>Bishop to King</t>
  </si>
  <si>
    <t>Bishop &amp; Ala Moana</t>
  </si>
  <si>
    <t>Bishop to Ala Moana</t>
  </si>
  <si>
    <t>Ala Moana &amp; Alakea</t>
  </si>
  <si>
    <t>Ala Moana to Alakea</t>
  </si>
  <si>
    <t>Wakiki Area</t>
  </si>
  <si>
    <t>Piikoi &amp; Ala Moana</t>
  </si>
  <si>
    <t xml:space="preserve">EB Ala Moana to Piikoi </t>
  </si>
  <si>
    <t>Ala Moana &amp; Atkinson</t>
  </si>
  <si>
    <t>EB Ala Moana to Atkinson</t>
  </si>
  <si>
    <t xml:space="preserve">Kalia &amp; Ala Moana </t>
  </si>
  <si>
    <t>NB Kalia to Ala Moana</t>
  </si>
  <si>
    <t>Kalakaua &amp; Kaiulani</t>
  </si>
  <si>
    <t>Kalakau to Kaiulani</t>
  </si>
  <si>
    <t xml:space="preserve">Kalakaua &amp; Kapahulu </t>
  </si>
  <si>
    <t>Kalakau to Kapahulu</t>
  </si>
  <si>
    <t>Kalakaua &amp; Seaside</t>
  </si>
  <si>
    <t xml:space="preserve"> Kalakau to Seaside</t>
  </si>
  <si>
    <t>Small intersection, may not have enough queues</t>
  </si>
  <si>
    <t>Kalakaua &amp; Uluniu</t>
  </si>
  <si>
    <t>Uluniu to Kalakaua</t>
  </si>
  <si>
    <t>Only left turn lanes, no through and right turn</t>
  </si>
  <si>
    <t>Other Area</t>
  </si>
  <si>
    <t>University &amp; King</t>
  </si>
  <si>
    <t xml:space="preserve">All the four approaches are good for data collection, but in different time periods. </t>
  </si>
  <si>
    <t>Kapiolani &amp; McCully</t>
  </si>
  <si>
    <t>Kapiolani &amp; University</t>
  </si>
  <si>
    <t xml:space="preserve">EB Kapiolani to Univerity </t>
  </si>
  <si>
    <t>Kapiolani &amp; Kalakaua</t>
  </si>
  <si>
    <t>NB Kalakaua to Kapiolani</t>
  </si>
  <si>
    <t>Intersection: ___Pi'Ikoi/ Ala Moana__________________</t>
  </si>
  <si>
    <t>Approach: _____EB-LT_________</t>
  </si>
  <si>
    <t>Weather: ___Dry-Sunny____________</t>
  </si>
  <si>
    <t>Surveyor: ___________Nita/KAren____________</t>
  </si>
  <si>
    <t>Speed Limit: ____35________</t>
  </si>
  <si>
    <t>Date|Day: _________________4/26/06______</t>
  </si>
  <si>
    <t>Time: __________2:15 pm________</t>
  </si>
  <si>
    <t>?</t>
  </si>
  <si>
    <t>(1)/1</t>
  </si>
  <si>
    <t>ITE Data Collection</t>
  </si>
  <si>
    <t>Area: __________________</t>
  </si>
  <si>
    <t>Picture of the Approach/Intersection: _______________</t>
  </si>
  <si>
    <t>Cycles</t>
  </si>
  <si>
    <t>Start of Green</t>
  </si>
  <si>
    <t>4th Veh</t>
  </si>
  <si>
    <t>End of Queue</t>
  </si>
  <si>
    <t>No. of Veh</t>
  </si>
  <si>
    <t>No. of HV</t>
  </si>
  <si>
    <t>End of Green</t>
  </si>
  <si>
    <t>Approach: _____EB-TL_________</t>
  </si>
  <si>
    <t>Time: __________3:15 pm________</t>
  </si>
  <si>
    <t>Surveyor: ___________Nita/Karen____________</t>
  </si>
  <si>
    <t>Headway (s)</t>
  </si>
  <si>
    <t>Saturation Flow</t>
  </si>
  <si>
    <t>SULT (s)</t>
  </si>
  <si>
    <t>Green Time (s)</t>
  </si>
  <si>
    <t>Green time (s)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</si>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</sst>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7">
    <font>
      <sz val="10"/>
      <name val="Arial"/>
      <family val="2"/>
    </font>
    <font>
      <sz val="9"/>
      <name val="宋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7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20" sqref="J20"/>
    </sheetView>
  </sheetViews>
  <sheetFormatPr defaultColWidth="9.140625" defaultRowHeight="12.75"/>
  <cols>
    <col min="1" max="1" width="11.7109375" style="1" customWidth="1"/>
    <col min="2" max="2" width="18.57421875" style="1" customWidth="1"/>
    <col min="3" max="3" width="16.8515625" style="1" customWidth="1"/>
    <col min="4" max="4" width="19.00390625" style="1" customWidth="1"/>
    <col min="5" max="5" width="16.28125" style="1" customWidth="1"/>
    <col min="6" max="6" width="15.57421875" style="1" customWidth="1"/>
    <col min="7" max="7" width="19.57421875" style="1" customWidth="1"/>
    <col min="8" max="8" width="12.7109375" style="1" customWidth="1"/>
    <col min="9" max="9" width="12.140625" style="1" customWidth="1"/>
    <col min="10" max="10" width="11.7109375" style="1" customWidth="1"/>
    <col min="11" max="16384" width="9.140625" style="1" customWidth="1"/>
  </cols>
  <sheetData>
    <row r="1" spans="1:7" ht="39" customHeight="1">
      <c r="A1" s="24" t="s">
        <v>60</v>
      </c>
      <c r="B1" s="24"/>
      <c r="C1" s="24"/>
      <c r="D1" s="24"/>
      <c r="E1" s="24"/>
      <c r="F1" s="24"/>
      <c r="G1" s="24"/>
    </row>
    <row r="2" spans="1:7" ht="24.75" customHeight="1">
      <c r="A2" s="25" t="s">
        <v>51</v>
      </c>
      <c r="B2" s="25"/>
      <c r="C2" s="25"/>
      <c r="D2" s="25" t="s">
        <v>70</v>
      </c>
      <c r="E2" s="25"/>
      <c r="F2" s="25" t="s">
        <v>61</v>
      </c>
      <c r="G2" s="25"/>
    </row>
    <row r="3" spans="1:7" ht="24.75" customHeight="1">
      <c r="A3" s="25" t="s">
        <v>56</v>
      </c>
      <c r="B3" s="25"/>
      <c r="C3" s="25"/>
      <c r="D3" s="25" t="s">
        <v>71</v>
      </c>
      <c r="E3" s="25"/>
      <c r="F3" s="25" t="s">
        <v>53</v>
      </c>
      <c r="G3" s="25"/>
    </row>
    <row r="4" spans="1:6" ht="24.75" customHeight="1">
      <c r="A4" s="25" t="s">
        <v>72</v>
      </c>
      <c r="B4" s="25"/>
      <c r="C4" s="25"/>
      <c r="D4" s="25" t="s">
        <v>55</v>
      </c>
      <c r="E4" s="25"/>
      <c r="F4" s="2"/>
    </row>
    <row r="5" spans="1:6" ht="24.75" customHeight="1">
      <c r="A5" s="25" t="s">
        <v>62</v>
      </c>
      <c r="B5" s="25"/>
      <c r="C5" s="25"/>
      <c r="D5" s="25"/>
      <c r="E5" s="2"/>
      <c r="F5" s="2"/>
    </row>
    <row r="6" ht="18" customHeight="1"/>
    <row r="7" spans="1:11" ht="27.75" customHeight="1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23" t="s">
        <v>73</v>
      </c>
      <c r="I7" s="23" t="s">
        <v>74</v>
      </c>
      <c r="J7" s="23" t="s">
        <v>75</v>
      </c>
      <c r="K7" s="23" t="s">
        <v>76</v>
      </c>
    </row>
    <row r="8" spans="1:11" ht="27.75" customHeight="1">
      <c r="A8" s="4">
        <v>1</v>
      </c>
      <c r="B8" s="5">
        <v>0</v>
      </c>
      <c r="C8" s="5">
        <v>11.63</v>
      </c>
      <c r="D8" s="5">
        <v>34.06</v>
      </c>
      <c r="E8" s="5">
        <v>10</v>
      </c>
      <c r="F8" s="5"/>
      <c r="G8" s="11">
        <v>0.0008225694444444443</v>
      </c>
      <c r="H8" s="12">
        <f>(D8-C8)/E8</f>
        <v>2.243</v>
      </c>
      <c r="I8" s="13">
        <f>3600/H8</f>
        <v>1604.9933125278646</v>
      </c>
      <c r="J8" s="12">
        <f>(C8-B8)-4*H8</f>
        <v>2.6580000000000013</v>
      </c>
      <c r="K8" s="13">
        <f>(G8-B8)*24*3600</f>
        <v>71.07</v>
      </c>
    </row>
    <row r="9" spans="1:11" ht="27.75" customHeight="1">
      <c r="A9" s="4">
        <v>2</v>
      </c>
      <c r="B9" s="5">
        <v>0</v>
      </c>
      <c r="C9" s="5">
        <v>9.65</v>
      </c>
      <c r="D9" s="5">
        <v>28.18</v>
      </c>
      <c r="E9" s="5">
        <v>9</v>
      </c>
      <c r="F9" s="5">
        <v>-1</v>
      </c>
      <c r="G9" s="11">
        <v>0.000924537037037037</v>
      </c>
      <c r="H9" s="12">
        <f aca="true" t="shared" si="0" ref="H9:H15">(D9-C9)/E9</f>
        <v>2.058888888888889</v>
      </c>
      <c r="I9" s="13">
        <f aca="true" t="shared" si="1" ref="I9:I16">3600/H9</f>
        <v>1748.5159201295194</v>
      </c>
      <c r="J9" s="12">
        <f aca="true" t="shared" si="2" ref="J9:J16">(C9-B9)-4*H9</f>
        <v>1.4144444444444435</v>
      </c>
      <c r="K9" s="13">
        <f aca="true" t="shared" si="3" ref="K9:K16">(G9-B9)*24*3600</f>
        <v>79.88</v>
      </c>
    </row>
    <row r="10" spans="1:11" ht="27.75" customHeight="1">
      <c r="A10" s="4">
        <v>3</v>
      </c>
      <c r="B10" s="5">
        <v>0</v>
      </c>
      <c r="C10" s="5">
        <v>10.14</v>
      </c>
      <c r="D10" s="5">
        <v>29.7</v>
      </c>
      <c r="E10" s="5">
        <v>6</v>
      </c>
      <c r="F10" s="5"/>
      <c r="G10" s="11">
        <v>0.0013408564814814817</v>
      </c>
      <c r="H10" s="12">
        <f t="shared" si="0"/>
        <v>3.26</v>
      </c>
      <c r="I10" s="13">
        <f t="shared" si="1"/>
        <v>1104.2944785276075</v>
      </c>
      <c r="J10" s="12">
        <f t="shared" si="2"/>
        <v>-2.8999999999999986</v>
      </c>
      <c r="K10" s="13">
        <f t="shared" si="3"/>
        <v>115.85000000000001</v>
      </c>
    </row>
    <row r="11" spans="1:11" ht="27.75" customHeight="1">
      <c r="A11" s="4">
        <v>4</v>
      </c>
      <c r="B11" s="5">
        <v>0</v>
      </c>
      <c r="C11" s="5">
        <v>9.74</v>
      </c>
      <c r="D11" s="5">
        <v>25.49</v>
      </c>
      <c r="E11" s="5">
        <v>8</v>
      </c>
      <c r="F11" s="5"/>
      <c r="G11" s="11">
        <v>0.0009450231481481481</v>
      </c>
      <c r="H11" s="12">
        <f t="shared" si="0"/>
        <v>1.9687499999999998</v>
      </c>
      <c r="I11" s="13">
        <f t="shared" si="1"/>
        <v>1828.5714285714287</v>
      </c>
      <c r="J11" s="12">
        <f t="shared" si="2"/>
        <v>1.865000000000001</v>
      </c>
      <c r="K11" s="13">
        <f t="shared" si="3"/>
        <v>81.64999999999999</v>
      </c>
    </row>
    <row r="12" spans="1:11" ht="27.75" customHeight="1">
      <c r="A12" s="4">
        <v>5</v>
      </c>
      <c r="B12" s="5">
        <v>0</v>
      </c>
      <c r="C12" s="5">
        <v>12.32</v>
      </c>
      <c r="D12" s="5">
        <v>34.03</v>
      </c>
      <c r="E12" s="5">
        <v>11</v>
      </c>
      <c r="F12" s="5"/>
      <c r="G12" s="11">
        <v>0.002958564814814815</v>
      </c>
      <c r="H12" s="12">
        <f t="shared" si="0"/>
        <v>1.9736363636363636</v>
      </c>
      <c r="I12" s="13">
        <f t="shared" si="1"/>
        <v>1824.0442192538</v>
      </c>
      <c r="J12" s="12">
        <f t="shared" si="2"/>
        <v>4.425454545454546</v>
      </c>
      <c r="K12" s="13">
        <f t="shared" si="3"/>
        <v>255.62</v>
      </c>
    </row>
    <row r="13" spans="1:11" ht="27.75" customHeight="1">
      <c r="A13" s="4">
        <v>6</v>
      </c>
      <c r="B13" s="5">
        <v>0</v>
      </c>
      <c r="C13" s="5">
        <v>11.31</v>
      </c>
      <c r="D13" s="5">
        <v>40.85</v>
      </c>
      <c r="E13" s="5">
        <v>13</v>
      </c>
      <c r="F13" s="5"/>
      <c r="G13" s="11">
        <v>0.0008815972222222223</v>
      </c>
      <c r="H13" s="12">
        <f t="shared" si="0"/>
        <v>2.272307692307692</v>
      </c>
      <c r="I13" s="13">
        <f t="shared" si="1"/>
        <v>1584.2924847664185</v>
      </c>
      <c r="J13" s="12">
        <f t="shared" si="2"/>
        <v>2.220769230769232</v>
      </c>
      <c r="K13" s="13">
        <f t="shared" si="3"/>
        <v>76.17</v>
      </c>
    </row>
    <row r="14" spans="1:11" ht="27.75" customHeight="1">
      <c r="A14" s="4">
        <v>7</v>
      </c>
      <c r="B14" s="5">
        <v>0</v>
      </c>
      <c r="C14" s="5">
        <v>13.68</v>
      </c>
      <c r="D14" s="5">
        <v>42.84</v>
      </c>
      <c r="E14" s="5">
        <v>15</v>
      </c>
      <c r="F14" s="5"/>
      <c r="G14" s="11">
        <v>0.0008910879629629629</v>
      </c>
      <c r="H14" s="12">
        <f t="shared" si="0"/>
        <v>1.9440000000000002</v>
      </c>
      <c r="I14" s="13">
        <f t="shared" si="1"/>
        <v>1851.8518518518517</v>
      </c>
      <c r="J14" s="12">
        <f t="shared" si="2"/>
        <v>5.903999999999999</v>
      </c>
      <c r="K14" s="13">
        <f t="shared" si="3"/>
        <v>76.99</v>
      </c>
    </row>
    <row r="15" spans="1:11" ht="27.75" customHeight="1">
      <c r="A15" s="4">
        <v>8</v>
      </c>
      <c r="B15" s="5">
        <v>0</v>
      </c>
      <c r="C15" s="5">
        <v>12.59</v>
      </c>
      <c r="D15" s="5">
        <v>28.49</v>
      </c>
      <c r="E15" s="5">
        <v>7</v>
      </c>
      <c r="F15" s="5"/>
      <c r="G15" s="11">
        <v>0.0009240740740740741</v>
      </c>
      <c r="H15" s="12">
        <f t="shared" si="0"/>
        <v>2.2714285714285714</v>
      </c>
      <c r="I15" s="13">
        <f t="shared" si="1"/>
        <v>1584.9056603773586</v>
      </c>
      <c r="J15" s="12">
        <f t="shared" si="2"/>
        <v>3.5042857142857144</v>
      </c>
      <c r="K15" s="13">
        <f t="shared" si="3"/>
        <v>79.84</v>
      </c>
    </row>
    <row r="16" spans="1:11" ht="27.75" customHeight="1">
      <c r="A16" s="4">
        <v>9</v>
      </c>
      <c r="B16" s="5">
        <v>0</v>
      </c>
      <c r="C16" s="5">
        <v>10.25</v>
      </c>
      <c r="D16" s="5">
        <v>36.02</v>
      </c>
      <c r="E16" s="5">
        <v>10</v>
      </c>
      <c r="F16" s="5" t="s">
        <v>59</v>
      </c>
      <c r="G16" s="11">
        <v>0.0008299768518518518</v>
      </c>
      <c r="H16" s="12">
        <f>(D16-C16)/E16</f>
        <v>2.5770000000000004</v>
      </c>
      <c r="I16" s="13">
        <f t="shared" si="1"/>
        <v>1396.97322467986</v>
      </c>
      <c r="J16" s="12">
        <f t="shared" si="2"/>
        <v>-0.058000000000001606</v>
      </c>
      <c r="K16" s="13">
        <f t="shared" si="3"/>
        <v>71.71</v>
      </c>
    </row>
    <row r="17" spans="1:11" ht="27.75" customHeight="1">
      <c r="A17" s="4">
        <v>10</v>
      </c>
      <c r="B17" s="5"/>
      <c r="C17" s="5"/>
      <c r="D17" s="5"/>
      <c r="E17" s="5"/>
      <c r="F17" s="10"/>
      <c r="G17" s="5"/>
      <c r="H17" s="14">
        <f>AVERAGE(H8:H16)</f>
        <v>2.2854457240290578</v>
      </c>
      <c r="I17" s="14">
        <f>AVERAGE(I8:I16)</f>
        <v>1614.2713978539678</v>
      </c>
      <c r="J17" s="14">
        <f>AVERAGE(J8:J16)</f>
        <v>2.114883770550437</v>
      </c>
      <c r="K17" s="14">
        <f>AVERAGE(K8:K16)</f>
        <v>100.97555555555556</v>
      </c>
    </row>
    <row r="18" spans="1:11" ht="27.75" customHeight="1">
      <c r="A18" s="4">
        <v>11</v>
      </c>
      <c r="B18" s="5"/>
      <c r="C18" s="5"/>
      <c r="D18" s="5"/>
      <c r="E18" s="5"/>
      <c r="F18" s="5"/>
      <c r="G18" s="5"/>
      <c r="H18" s="22"/>
      <c r="I18" s="22"/>
      <c r="J18" s="22"/>
      <c r="K18" s="22"/>
    </row>
    <row r="19" spans="1:7" ht="27.75" customHeight="1">
      <c r="A19" s="4">
        <v>12</v>
      </c>
      <c r="B19" s="5"/>
      <c r="C19" s="5"/>
      <c r="D19" s="5"/>
      <c r="E19" s="5"/>
      <c r="F19" s="5"/>
      <c r="G19" s="5"/>
    </row>
    <row r="20" spans="1:7" ht="27.75" customHeight="1">
      <c r="A20" s="4">
        <v>13</v>
      </c>
      <c r="B20" s="5"/>
      <c r="C20" s="5"/>
      <c r="D20" s="5"/>
      <c r="E20" s="5"/>
      <c r="F20" s="5"/>
      <c r="G20" s="5"/>
    </row>
    <row r="21" spans="1:7" ht="27.75" customHeight="1">
      <c r="A21" s="4">
        <v>14</v>
      </c>
      <c r="B21" s="5"/>
      <c r="C21" s="5"/>
      <c r="D21" s="5"/>
      <c r="E21" s="5"/>
      <c r="F21" s="5"/>
      <c r="G21" s="5"/>
    </row>
    <row r="22" spans="1:7" ht="27.75" customHeight="1">
      <c r="A22" s="4">
        <v>15</v>
      </c>
      <c r="B22" s="5"/>
      <c r="C22" s="5"/>
      <c r="D22" s="5"/>
      <c r="E22" s="5"/>
      <c r="F22" s="5"/>
      <c r="G22" s="5"/>
    </row>
    <row r="23" spans="1:7" ht="27.75" customHeight="1">
      <c r="A23" s="4">
        <v>16</v>
      </c>
      <c r="B23" s="5"/>
      <c r="C23" s="5"/>
      <c r="D23" s="5"/>
      <c r="E23" s="5"/>
      <c r="F23" s="5"/>
      <c r="G23" s="5"/>
    </row>
    <row r="24" spans="1:7" ht="27.75" customHeight="1">
      <c r="A24" s="4">
        <v>17</v>
      </c>
      <c r="B24" s="5"/>
      <c r="C24" s="5"/>
      <c r="D24" s="5"/>
      <c r="E24" s="5"/>
      <c r="F24" s="5"/>
      <c r="G24" s="5"/>
    </row>
    <row r="25" spans="1:7" ht="27.75" customHeight="1">
      <c r="A25" s="4">
        <v>18</v>
      </c>
      <c r="B25" s="5"/>
      <c r="C25" s="5"/>
      <c r="D25" s="5"/>
      <c r="E25" s="5"/>
      <c r="F25" s="5"/>
      <c r="G25" s="5"/>
    </row>
    <row r="26" spans="1:7" ht="27.75" customHeight="1">
      <c r="A26" s="4">
        <v>19</v>
      </c>
      <c r="B26" s="5"/>
      <c r="C26" s="5"/>
      <c r="D26" s="5"/>
      <c r="E26" s="5"/>
      <c r="F26" s="5"/>
      <c r="G26" s="5"/>
    </row>
    <row r="27" spans="1:7" ht="27.75" customHeight="1">
      <c r="A27" s="4">
        <v>20</v>
      </c>
      <c r="B27" s="5"/>
      <c r="C27" s="5"/>
      <c r="D27" s="5"/>
      <c r="E27" s="5"/>
      <c r="F27" s="5"/>
      <c r="G27" s="5"/>
    </row>
    <row r="28" spans="1:7" ht="27.75" customHeight="1">
      <c r="A28" s="4">
        <v>21</v>
      </c>
      <c r="B28" s="5"/>
      <c r="C28" s="5"/>
      <c r="D28" s="5"/>
      <c r="E28" s="5"/>
      <c r="F28" s="5"/>
      <c r="G28" s="5"/>
    </row>
    <row r="29" spans="1:7" ht="27.75" customHeight="1">
      <c r="A29" s="4">
        <v>22</v>
      </c>
      <c r="B29" s="5"/>
      <c r="C29" s="5"/>
      <c r="D29" s="5"/>
      <c r="E29" s="5"/>
      <c r="F29" s="5"/>
      <c r="G29" s="5"/>
    </row>
    <row r="30" spans="1:7" ht="27.75" customHeight="1">
      <c r="A30" s="4">
        <v>23</v>
      </c>
      <c r="B30" s="5"/>
      <c r="C30" s="5"/>
      <c r="D30" s="5"/>
      <c r="E30" s="5"/>
      <c r="F30" s="5"/>
      <c r="G30" s="5"/>
    </row>
    <row r="31" spans="1:7" ht="27.75" customHeight="1">
      <c r="A31" s="4">
        <v>24</v>
      </c>
      <c r="B31" s="5"/>
      <c r="C31" s="5"/>
      <c r="D31" s="5"/>
      <c r="E31" s="5"/>
      <c r="F31" s="5"/>
      <c r="G31" s="5"/>
    </row>
    <row r="32" spans="1:7" ht="27.75" customHeight="1">
      <c r="A32" s="4">
        <v>25</v>
      </c>
      <c r="B32" s="5"/>
      <c r="C32" s="5"/>
      <c r="D32" s="5"/>
      <c r="E32" s="5"/>
      <c r="F32" s="5"/>
      <c r="G32" s="5"/>
    </row>
    <row r="33" spans="1:7" ht="27.75" customHeight="1">
      <c r="A33" s="4">
        <v>26</v>
      </c>
      <c r="B33" s="5"/>
      <c r="C33" s="5"/>
      <c r="D33" s="5"/>
      <c r="E33" s="5"/>
      <c r="F33" s="5"/>
      <c r="G33" s="5"/>
    </row>
    <row r="34" spans="1:7" ht="27.75" customHeight="1">
      <c r="A34" s="4">
        <v>27</v>
      </c>
      <c r="B34" s="5"/>
      <c r="C34" s="5"/>
      <c r="D34" s="5"/>
      <c r="E34" s="5"/>
      <c r="F34" s="5"/>
      <c r="G34" s="5"/>
    </row>
    <row r="35" spans="1:7" ht="27.75" customHeight="1">
      <c r="A35" s="4">
        <v>28</v>
      </c>
      <c r="B35" s="5"/>
      <c r="C35" s="5"/>
      <c r="D35" s="5"/>
      <c r="E35" s="5"/>
      <c r="F35" s="5"/>
      <c r="G35" s="5"/>
    </row>
  </sheetData>
  <mergeCells count="10">
    <mergeCell ref="A5:D5"/>
    <mergeCell ref="A3:C3"/>
    <mergeCell ref="D3:E3"/>
    <mergeCell ref="F3:G3"/>
    <mergeCell ref="A4:C4"/>
    <mergeCell ref="D4:E4"/>
    <mergeCell ref="A1:G1"/>
    <mergeCell ref="A2:C2"/>
    <mergeCell ref="D2:E2"/>
    <mergeCell ref="F2:G2"/>
  </mergeCells>
  <printOptions horizontalCentered="1"/>
  <pageMargins left="0.5" right="0.5" top="0.84" bottom="0.79" header="0.5" footer="0.5"/>
  <pageSetup horizontalDpi="600" verticalDpi="600" orientation="landscape" r:id="rId1"/>
  <headerFooter alignWithMargins="0">
    <oddHeader>&amp;L&amp;"Times New Roman,Bold"ITE Student Chapter at UHM</oddHeader>
    <oddFooter xml:space="preserve">&amp;L&amp;"Times New Roman,Regular"&amp;8ITE.UHM.001.0 &amp;R&amp;"Times New Roman,Regular"&amp;8&amp;P&amp;"Arial,Regular"&amp;10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7109375" style="1" customWidth="1"/>
    <col min="2" max="2" width="18.57421875" style="1" customWidth="1"/>
    <col min="3" max="3" width="16.8515625" style="1" customWidth="1"/>
    <col min="4" max="4" width="19.00390625" style="1" customWidth="1"/>
    <col min="5" max="5" width="16.28125" style="1" customWidth="1"/>
    <col min="6" max="6" width="15.57421875" style="1" customWidth="1"/>
    <col min="7" max="7" width="19.57421875" style="1" customWidth="1"/>
    <col min="8" max="8" width="12.8515625" style="1" customWidth="1"/>
    <col min="9" max="9" width="12.28125" style="1" customWidth="1"/>
    <col min="10" max="10" width="9.140625" style="1" customWidth="1"/>
    <col min="11" max="11" width="12.28125" style="16" customWidth="1"/>
    <col min="12" max="16384" width="9.140625" style="1" customWidth="1"/>
  </cols>
  <sheetData>
    <row r="1" spans="1:7" ht="39" customHeight="1">
      <c r="A1" s="24" t="s">
        <v>0</v>
      </c>
      <c r="B1" s="24"/>
      <c r="C1" s="24"/>
      <c r="D1" s="24"/>
      <c r="E1" s="24"/>
      <c r="F1" s="24"/>
      <c r="G1" s="24"/>
    </row>
    <row r="2" spans="1:7" ht="24.75" customHeight="1">
      <c r="A2" s="25" t="s">
        <v>51</v>
      </c>
      <c r="B2" s="25"/>
      <c r="C2" s="25"/>
      <c r="D2" s="25" t="s">
        <v>52</v>
      </c>
      <c r="E2" s="25"/>
      <c r="F2" s="25" t="s">
        <v>9</v>
      </c>
      <c r="G2" s="25"/>
    </row>
    <row r="3" spans="1:7" ht="24.75" customHeight="1">
      <c r="A3" s="25" t="s">
        <v>56</v>
      </c>
      <c r="B3" s="25"/>
      <c r="C3" s="25"/>
      <c r="D3" s="25" t="s">
        <v>57</v>
      </c>
      <c r="E3" s="25"/>
      <c r="F3" s="25" t="s">
        <v>53</v>
      </c>
      <c r="G3" s="25"/>
    </row>
    <row r="4" spans="1:6" ht="24.75" customHeight="1">
      <c r="A4" s="25" t="s">
        <v>54</v>
      </c>
      <c r="B4" s="25"/>
      <c r="C4" s="25"/>
      <c r="D4" s="25" t="s">
        <v>55</v>
      </c>
      <c r="E4" s="25"/>
      <c r="F4" s="2"/>
    </row>
    <row r="5" spans="1:6" ht="24.75" customHeight="1">
      <c r="A5" s="25" t="s">
        <v>8</v>
      </c>
      <c r="B5" s="25"/>
      <c r="C5" s="25"/>
      <c r="D5" s="25"/>
      <c r="E5" s="2"/>
      <c r="F5" s="2"/>
    </row>
    <row r="6" ht="14.25" customHeight="1"/>
    <row r="7" spans="1:11" ht="33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15" t="s">
        <v>73</v>
      </c>
      <c r="I7" s="15" t="s">
        <v>74</v>
      </c>
      <c r="J7" s="15" t="s">
        <v>75</v>
      </c>
      <c r="K7" s="17" t="s">
        <v>77</v>
      </c>
    </row>
    <row r="8" spans="1:11" ht="27.75" customHeight="1">
      <c r="A8" s="4">
        <v>1</v>
      </c>
      <c r="B8" s="5">
        <v>0</v>
      </c>
      <c r="C8" s="5">
        <v>9.49</v>
      </c>
      <c r="D8" s="5">
        <v>33.61</v>
      </c>
      <c r="E8" s="5">
        <v>11</v>
      </c>
      <c r="F8" s="5"/>
      <c r="G8" s="5">
        <v>43</v>
      </c>
      <c r="H8" s="18">
        <f>(D8-C8)/E8</f>
        <v>2.1927272727272724</v>
      </c>
      <c r="I8" s="19">
        <f>3600/H8</f>
        <v>1641.7910447761196</v>
      </c>
      <c r="J8" s="18">
        <f>(C8-B8)-4*H8</f>
        <v>0.7190909090909106</v>
      </c>
      <c r="K8" s="19">
        <f>(G8-B8)</f>
        <v>43</v>
      </c>
    </row>
    <row r="9" spans="1:11" ht="27.75" customHeight="1">
      <c r="A9" s="4">
        <v>2</v>
      </c>
      <c r="B9" s="5">
        <v>0</v>
      </c>
      <c r="C9" s="5">
        <v>11.2</v>
      </c>
      <c r="D9" s="5">
        <v>38.95</v>
      </c>
      <c r="E9" s="5">
        <v>11</v>
      </c>
      <c r="F9" s="5">
        <v>-1</v>
      </c>
      <c r="G9" s="5" t="s">
        <v>58</v>
      </c>
      <c r="H9" s="18">
        <f aca="true" t="shared" si="0" ref="H9:H31">(D9-C9)/E9</f>
        <v>2.522727272727273</v>
      </c>
      <c r="I9" s="19">
        <f aca="true" t="shared" si="1" ref="I9:I31">3600/H9</f>
        <v>1427.0270270270269</v>
      </c>
      <c r="J9" s="18">
        <f aca="true" t="shared" si="2" ref="J9:J31">(C9-B9)-4*H9</f>
        <v>1.1090909090909076</v>
      </c>
      <c r="K9" s="19"/>
    </row>
    <row r="10" spans="1:11" ht="27.75" customHeight="1">
      <c r="A10" s="4">
        <v>3</v>
      </c>
      <c r="B10" s="5">
        <v>0</v>
      </c>
      <c r="C10" s="5">
        <v>8.66</v>
      </c>
      <c r="D10" s="5"/>
      <c r="E10" s="5"/>
      <c r="F10" s="5"/>
      <c r="G10" s="5">
        <v>33.14</v>
      </c>
      <c r="H10" s="18"/>
      <c r="I10" s="19"/>
      <c r="J10" s="18"/>
      <c r="K10" s="19">
        <f aca="true" t="shared" si="3" ref="K10:K31">(G10-B10)</f>
        <v>33.14</v>
      </c>
    </row>
    <row r="11" spans="1:11" ht="27.75" customHeight="1">
      <c r="A11" s="4">
        <v>4</v>
      </c>
      <c r="B11" s="5">
        <v>0</v>
      </c>
      <c r="C11" s="5">
        <v>9.02</v>
      </c>
      <c r="D11" s="5">
        <v>25.12</v>
      </c>
      <c r="E11" s="5">
        <v>5</v>
      </c>
      <c r="F11" s="5"/>
      <c r="G11" s="5">
        <v>44.48</v>
      </c>
      <c r="H11" s="18">
        <f t="shared" si="0"/>
        <v>3.22</v>
      </c>
      <c r="I11" s="19">
        <f t="shared" si="1"/>
        <v>1118.0124223602484</v>
      </c>
      <c r="J11" s="18">
        <f t="shared" si="2"/>
        <v>-3.860000000000001</v>
      </c>
      <c r="K11" s="19">
        <f t="shared" si="3"/>
        <v>44.48</v>
      </c>
    </row>
    <row r="12" spans="1:11" ht="27.75" customHeight="1">
      <c r="A12" s="4">
        <v>5</v>
      </c>
      <c r="B12" s="5">
        <v>0</v>
      </c>
      <c r="C12" s="5">
        <v>11.43</v>
      </c>
      <c r="D12" s="5">
        <v>33.91</v>
      </c>
      <c r="E12" s="5">
        <v>10</v>
      </c>
      <c r="F12" s="5"/>
      <c r="G12" s="5">
        <v>44.73</v>
      </c>
      <c r="H12" s="18">
        <f t="shared" si="0"/>
        <v>2.2479999999999998</v>
      </c>
      <c r="I12" s="19">
        <f t="shared" si="1"/>
        <v>1601.423487544484</v>
      </c>
      <c r="J12" s="18">
        <f t="shared" si="2"/>
        <v>2.4380000000000006</v>
      </c>
      <c r="K12" s="19">
        <f t="shared" si="3"/>
        <v>44.73</v>
      </c>
    </row>
    <row r="13" spans="1:11" ht="27.75" customHeight="1">
      <c r="A13" s="4">
        <v>6</v>
      </c>
      <c r="B13" s="5">
        <v>0</v>
      </c>
      <c r="C13" s="5">
        <v>10.13</v>
      </c>
      <c r="D13" s="5">
        <v>22.99</v>
      </c>
      <c r="E13" s="5">
        <v>5</v>
      </c>
      <c r="F13" s="5"/>
      <c r="G13" s="5">
        <v>45.79</v>
      </c>
      <c r="H13" s="18">
        <f t="shared" si="0"/>
        <v>2.5719999999999996</v>
      </c>
      <c r="I13" s="19">
        <f t="shared" si="1"/>
        <v>1399.6889580093314</v>
      </c>
      <c r="J13" s="18">
        <f t="shared" si="2"/>
        <v>-0.1579999999999977</v>
      </c>
      <c r="K13" s="19">
        <f t="shared" si="3"/>
        <v>45.79</v>
      </c>
    </row>
    <row r="14" spans="1:11" ht="27.75" customHeight="1">
      <c r="A14" s="4">
        <v>7</v>
      </c>
      <c r="B14" s="5">
        <v>0</v>
      </c>
      <c r="C14" s="5">
        <v>10.5</v>
      </c>
      <c r="D14" s="5">
        <v>16.72</v>
      </c>
      <c r="E14" s="5">
        <v>3</v>
      </c>
      <c r="F14" s="5"/>
      <c r="G14" s="5">
        <v>27.09</v>
      </c>
      <c r="H14" s="18">
        <f t="shared" si="0"/>
        <v>2.073333333333333</v>
      </c>
      <c r="I14" s="19">
        <f t="shared" si="1"/>
        <v>1736.334405144695</v>
      </c>
      <c r="J14" s="18">
        <f t="shared" si="2"/>
        <v>2.2066666666666688</v>
      </c>
      <c r="K14" s="19">
        <f t="shared" si="3"/>
        <v>27.09</v>
      </c>
    </row>
    <row r="15" spans="1:11" ht="27.75" customHeight="1">
      <c r="A15" s="4">
        <v>8</v>
      </c>
      <c r="B15" s="5">
        <v>0</v>
      </c>
      <c r="C15" s="5">
        <v>11.27</v>
      </c>
      <c r="D15" s="5">
        <v>25.94</v>
      </c>
      <c r="E15" s="5">
        <v>7</v>
      </c>
      <c r="F15" s="5"/>
      <c r="G15" s="5">
        <v>45</v>
      </c>
      <c r="H15" s="18">
        <f t="shared" si="0"/>
        <v>2.095714285714286</v>
      </c>
      <c r="I15" s="19">
        <f t="shared" si="1"/>
        <v>1717.7914110429444</v>
      </c>
      <c r="J15" s="18">
        <f t="shared" si="2"/>
        <v>2.8871428571428552</v>
      </c>
      <c r="K15" s="19">
        <f t="shared" si="3"/>
        <v>45</v>
      </c>
    </row>
    <row r="16" spans="1:11" ht="27.75" customHeight="1">
      <c r="A16" s="4">
        <v>9</v>
      </c>
      <c r="B16" s="5">
        <v>0</v>
      </c>
      <c r="C16" s="5">
        <v>10.76</v>
      </c>
      <c r="D16" s="5">
        <v>21.87</v>
      </c>
      <c r="E16" s="5">
        <v>9</v>
      </c>
      <c r="F16" s="5" t="s">
        <v>59</v>
      </c>
      <c r="G16" s="5">
        <v>45.01</v>
      </c>
      <c r="H16" s="18">
        <f t="shared" si="0"/>
        <v>1.2344444444444447</v>
      </c>
      <c r="I16" s="19">
        <f t="shared" si="1"/>
        <v>2916.291629162916</v>
      </c>
      <c r="J16" s="18">
        <f t="shared" si="2"/>
        <v>5.822222222222221</v>
      </c>
      <c r="K16" s="19">
        <f t="shared" si="3"/>
        <v>45.01</v>
      </c>
    </row>
    <row r="17" spans="1:11" ht="27.75" customHeight="1">
      <c r="A17" s="4">
        <v>10</v>
      </c>
      <c r="B17" s="5">
        <v>0</v>
      </c>
      <c r="C17" s="5">
        <v>12.16</v>
      </c>
      <c r="D17" s="5">
        <v>22.95</v>
      </c>
      <c r="E17" s="5">
        <v>4</v>
      </c>
      <c r="F17" s="10">
        <v>-2</v>
      </c>
      <c r="G17" s="5">
        <v>33.68</v>
      </c>
      <c r="H17" s="18">
        <f t="shared" si="0"/>
        <v>2.6975</v>
      </c>
      <c r="I17" s="19">
        <f t="shared" si="1"/>
        <v>1334.569045412419</v>
      </c>
      <c r="J17" s="18">
        <f t="shared" si="2"/>
        <v>1.370000000000001</v>
      </c>
      <c r="K17" s="19">
        <f t="shared" si="3"/>
        <v>33.68</v>
      </c>
    </row>
    <row r="18" spans="1:11" ht="27.75" customHeight="1">
      <c r="A18" s="4">
        <v>11</v>
      </c>
      <c r="B18" s="5">
        <v>0</v>
      </c>
      <c r="C18" s="5">
        <v>9.13</v>
      </c>
      <c r="D18" s="5">
        <v>23.56</v>
      </c>
      <c r="E18" s="5">
        <v>7</v>
      </c>
      <c r="F18" s="5"/>
      <c r="G18" s="5">
        <v>32.34</v>
      </c>
      <c r="H18" s="18">
        <f t="shared" si="0"/>
        <v>2.061428571428571</v>
      </c>
      <c r="I18" s="19">
        <f t="shared" si="1"/>
        <v>1746.3617463617468</v>
      </c>
      <c r="J18" s="18">
        <f t="shared" si="2"/>
        <v>0.884285714285717</v>
      </c>
      <c r="K18" s="19">
        <f t="shared" si="3"/>
        <v>32.34</v>
      </c>
    </row>
    <row r="19" spans="1:11" ht="27.75" customHeight="1">
      <c r="A19" s="4">
        <v>12</v>
      </c>
      <c r="B19" s="5">
        <v>0</v>
      </c>
      <c r="C19" s="5">
        <v>8.47</v>
      </c>
      <c r="D19" s="5">
        <v>25.88</v>
      </c>
      <c r="E19" s="5">
        <v>7</v>
      </c>
      <c r="F19" s="5"/>
      <c r="G19" s="5">
        <v>33.38</v>
      </c>
      <c r="H19" s="18">
        <f t="shared" si="0"/>
        <v>2.4871428571428567</v>
      </c>
      <c r="I19" s="19">
        <f t="shared" si="1"/>
        <v>1447.4439977024701</v>
      </c>
      <c r="J19" s="18">
        <f t="shared" si="2"/>
        <v>-1.478571428571426</v>
      </c>
      <c r="K19" s="19">
        <f t="shared" si="3"/>
        <v>33.38</v>
      </c>
    </row>
    <row r="20" spans="1:11" ht="27.75" customHeight="1">
      <c r="A20" s="4">
        <v>13</v>
      </c>
      <c r="B20" s="5">
        <v>0</v>
      </c>
      <c r="C20" s="5">
        <v>8.7</v>
      </c>
      <c r="D20" s="5"/>
      <c r="E20" s="5"/>
      <c r="F20" s="5"/>
      <c r="G20" s="5">
        <v>52.02</v>
      </c>
      <c r="H20" s="18"/>
      <c r="I20" s="19"/>
      <c r="J20" s="18"/>
      <c r="K20" s="19">
        <f t="shared" si="3"/>
        <v>52.02</v>
      </c>
    </row>
    <row r="21" spans="1:11" ht="27.75" customHeight="1">
      <c r="A21" s="4">
        <v>14</v>
      </c>
      <c r="B21" s="5">
        <v>0</v>
      </c>
      <c r="C21" s="5">
        <v>9.27</v>
      </c>
      <c r="D21" s="5">
        <v>22.53</v>
      </c>
      <c r="E21" s="5">
        <v>4</v>
      </c>
      <c r="F21" s="5">
        <v>2</v>
      </c>
      <c r="G21" s="5">
        <v>44.27</v>
      </c>
      <c r="H21" s="18">
        <f t="shared" si="0"/>
        <v>3.3150000000000004</v>
      </c>
      <c r="I21" s="19">
        <f t="shared" si="1"/>
        <v>1085.9728506787328</v>
      </c>
      <c r="J21" s="18">
        <f t="shared" si="2"/>
        <v>-3.990000000000002</v>
      </c>
      <c r="K21" s="19">
        <f t="shared" si="3"/>
        <v>44.27</v>
      </c>
    </row>
    <row r="22" spans="1:11" ht="27.75" customHeight="1">
      <c r="A22" s="4">
        <v>15</v>
      </c>
      <c r="B22" s="5">
        <v>0</v>
      </c>
      <c r="C22" s="5">
        <v>8.82</v>
      </c>
      <c r="D22" s="5">
        <v>26.66</v>
      </c>
      <c r="E22" s="5">
        <v>5</v>
      </c>
      <c r="F22" s="5"/>
      <c r="G22" s="5">
        <v>44.45</v>
      </c>
      <c r="H22" s="18">
        <f t="shared" si="0"/>
        <v>3.568</v>
      </c>
      <c r="I22" s="19">
        <f t="shared" si="1"/>
        <v>1008.9686098654709</v>
      </c>
      <c r="J22" s="18">
        <f t="shared" si="2"/>
        <v>-5.452</v>
      </c>
      <c r="K22" s="19">
        <f t="shared" si="3"/>
        <v>44.45</v>
      </c>
    </row>
    <row r="23" spans="1:11" ht="27.75" customHeight="1">
      <c r="A23" s="4">
        <v>16</v>
      </c>
      <c r="B23" s="5">
        <v>0</v>
      </c>
      <c r="C23" s="5">
        <v>12.21</v>
      </c>
      <c r="D23" s="5">
        <v>25.16</v>
      </c>
      <c r="E23" s="5">
        <v>6</v>
      </c>
      <c r="F23" s="5">
        <v>-1</v>
      </c>
      <c r="G23" s="5">
        <v>45.25</v>
      </c>
      <c r="H23" s="18">
        <f t="shared" si="0"/>
        <v>2.158333333333333</v>
      </c>
      <c r="I23" s="19">
        <f t="shared" si="1"/>
        <v>1667.953667953668</v>
      </c>
      <c r="J23" s="18">
        <f t="shared" si="2"/>
        <v>3.576666666666668</v>
      </c>
      <c r="K23" s="19">
        <f t="shared" si="3"/>
        <v>45.25</v>
      </c>
    </row>
    <row r="24" spans="1:11" ht="27.75" customHeight="1">
      <c r="A24" s="4">
        <v>17</v>
      </c>
      <c r="B24" s="5">
        <v>0</v>
      </c>
      <c r="C24" s="5">
        <v>9.35</v>
      </c>
      <c r="D24" s="5">
        <v>23.81</v>
      </c>
      <c r="E24" s="5">
        <v>6</v>
      </c>
      <c r="F24" s="5">
        <v>1</v>
      </c>
      <c r="G24" s="5">
        <v>33.26</v>
      </c>
      <c r="H24" s="18">
        <f t="shared" si="0"/>
        <v>2.4099999999999997</v>
      </c>
      <c r="I24" s="19">
        <f t="shared" si="1"/>
        <v>1493.7759336099587</v>
      </c>
      <c r="J24" s="18">
        <f t="shared" si="2"/>
        <v>-0.28999999999999915</v>
      </c>
      <c r="K24" s="19">
        <f t="shared" si="3"/>
        <v>33.26</v>
      </c>
    </row>
    <row r="25" spans="1:11" ht="27.75" customHeight="1">
      <c r="A25" s="4">
        <v>18</v>
      </c>
      <c r="B25" s="5">
        <v>0</v>
      </c>
      <c r="C25" s="5">
        <v>9.96</v>
      </c>
      <c r="D25" s="5">
        <v>18.11</v>
      </c>
      <c r="E25" s="5">
        <v>4</v>
      </c>
      <c r="F25" s="5"/>
      <c r="G25" s="5">
        <v>44.77</v>
      </c>
      <c r="H25" s="18">
        <f t="shared" si="0"/>
        <v>2.0374999999999996</v>
      </c>
      <c r="I25" s="19">
        <f t="shared" si="1"/>
        <v>1766.8711656441722</v>
      </c>
      <c r="J25" s="18">
        <f t="shared" si="2"/>
        <v>1.8100000000000023</v>
      </c>
      <c r="K25" s="19">
        <f t="shared" si="3"/>
        <v>44.77</v>
      </c>
    </row>
    <row r="26" spans="1:11" ht="27.75" customHeight="1">
      <c r="A26" s="4">
        <v>19</v>
      </c>
      <c r="B26" s="5">
        <v>0</v>
      </c>
      <c r="C26" s="5">
        <v>8.62</v>
      </c>
      <c r="D26" s="5">
        <v>28.84</v>
      </c>
      <c r="E26" s="5">
        <v>10</v>
      </c>
      <c r="F26" s="5"/>
      <c r="G26" s="5">
        <v>44.74</v>
      </c>
      <c r="H26" s="18">
        <f t="shared" si="0"/>
        <v>2.022</v>
      </c>
      <c r="I26" s="19">
        <f t="shared" si="1"/>
        <v>1780.4154302670624</v>
      </c>
      <c r="J26" s="18">
        <f t="shared" si="2"/>
        <v>0.532</v>
      </c>
      <c r="K26" s="19">
        <f t="shared" si="3"/>
        <v>44.74</v>
      </c>
    </row>
    <row r="27" spans="1:11" ht="27.75" customHeight="1">
      <c r="A27" s="4">
        <v>20</v>
      </c>
      <c r="B27" s="5">
        <v>0</v>
      </c>
      <c r="C27" s="5">
        <v>9.39</v>
      </c>
      <c r="D27" s="5">
        <v>14.05</v>
      </c>
      <c r="E27" s="5">
        <v>2</v>
      </c>
      <c r="F27" s="5"/>
      <c r="G27" s="5">
        <v>22.2</v>
      </c>
      <c r="H27" s="18">
        <f t="shared" si="0"/>
        <v>2.33</v>
      </c>
      <c r="I27" s="19">
        <f t="shared" si="1"/>
        <v>1545.0643776824033</v>
      </c>
      <c r="J27" s="18">
        <f t="shared" si="2"/>
        <v>0.07000000000000028</v>
      </c>
      <c r="K27" s="19">
        <f t="shared" si="3"/>
        <v>22.2</v>
      </c>
    </row>
    <row r="28" spans="1:11" ht="27.75" customHeight="1">
      <c r="A28" s="4">
        <v>21</v>
      </c>
      <c r="B28" s="5">
        <v>0</v>
      </c>
      <c r="C28" s="5">
        <v>8.52</v>
      </c>
      <c r="D28" s="5">
        <v>23.61</v>
      </c>
      <c r="E28" s="5">
        <v>6</v>
      </c>
      <c r="F28" s="5"/>
      <c r="G28" s="5">
        <v>44.39</v>
      </c>
      <c r="H28" s="18">
        <f t="shared" si="0"/>
        <v>2.515</v>
      </c>
      <c r="I28" s="19">
        <f t="shared" si="1"/>
        <v>1431.4115308151092</v>
      </c>
      <c r="J28" s="18">
        <f t="shared" si="2"/>
        <v>-1.540000000000001</v>
      </c>
      <c r="K28" s="19">
        <f t="shared" si="3"/>
        <v>44.39</v>
      </c>
    </row>
    <row r="29" spans="1:11" ht="27.75" customHeight="1">
      <c r="A29" s="4">
        <v>22</v>
      </c>
      <c r="B29" s="5">
        <v>0</v>
      </c>
      <c r="C29" s="5">
        <v>7.37</v>
      </c>
      <c r="D29" s="5">
        <v>32.04</v>
      </c>
      <c r="E29" s="5">
        <v>10</v>
      </c>
      <c r="F29" s="5">
        <v>1</v>
      </c>
      <c r="G29" s="5">
        <v>33.59</v>
      </c>
      <c r="H29" s="18">
        <f t="shared" si="0"/>
        <v>2.4669999999999996</v>
      </c>
      <c r="I29" s="19">
        <f t="shared" si="1"/>
        <v>1459.262261856506</v>
      </c>
      <c r="J29" s="18">
        <f t="shared" si="2"/>
        <v>-2.4979999999999984</v>
      </c>
      <c r="K29" s="19">
        <f t="shared" si="3"/>
        <v>33.59</v>
      </c>
    </row>
    <row r="30" spans="1:11" ht="27.75" customHeight="1">
      <c r="A30" s="4">
        <v>23</v>
      </c>
      <c r="B30" s="5">
        <v>0</v>
      </c>
      <c r="C30" s="5">
        <v>12.67</v>
      </c>
      <c r="D30" s="5">
        <v>25.31</v>
      </c>
      <c r="E30" s="5">
        <v>6</v>
      </c>
      <c r="F30" s="5">
        <v>-1</v>
      </c>
      <c r="G30" s="5">
        <v>33.79</v>
      </c>
      <c r="H30" s="18">
        <f t="shared" si="0"/>
        <v>2.1066666666666665</v>
      </c>
      <c r="I30" s="19">
        <f t="shared" si="1"/>
        <v>1708.8607594936711</v>
      </c>
      <c r="J30" s="18">
        <f t="shared" si="2"/>
        <v>4.243333333333334</v>
      </c>
      <c r="K30" s="19">
        <f t="shared" si="3"/>
        <v>33.79</v>
      </c>
    </row>
    <row r="31" spans="1:11" ht="27.75" customHeight="1">
      <c r="A31" s="4">
        <v>24</v>
      </c>
      <c r="B31" s="5">
        <v>0</v>
      </c>
      <c r="C31" s="5">
        <v>10.01</v>
      </c>
      <c r="D31" s="5">
        <v>31.77</v>
      </c>
      <c r="E31" s="5">
        <v>10</v>
      </c>
      <c r="F31" s="5"/>
      <c r="G31" s="5">
        <v>50.94</v>
      </c>
      <c r="H31" s="18">
        <f t="shared" si="0"/>
        <v>2.1759999999999997</v>
      </c>
      <c r="I31" s="19">
        <f t="shared" si="1"/>
        <v>1654.4117647058827</v>
      </c>
      <c r="J31" s="18">
        <f t="shared" si="2"/>
        <v>1.306000000000001</v>
      </c>
      <c r="K31" s="19">
        <f t="shared" si="3"/>
        <v>50.94</v>
      </c>
    </row>
    <row r="32" spans="1:11" ht="27.75" customHeight="1">
      <c r="A32" s="4">
        <v>25</v>
      </c>
      <c r="B32" s="5"/>
      <c r="C32" s="5"/>
      <c r="D32" s="5"/>
      <c r="E32" s="5"/>
      <c r="F32" s="5"/>
      <c r="G32" s="5" t="s">
        <v>78</v>
      </c>
      <c r="H32" s="20">
        <f>AVERAGE(H8:H31)</f>
        <v>2.3868417289780925</v>
      </c>
      <c r="I32" s="21">
        <f>AVERAGE(I8:I31)</f>
        <v>1576.8047057780473</v>
      </c>
      <c r="J32" s="20">
        <f>AVERAGE(J8:J31)</f>
        <v>0.4412694477239938</v>
      </c>
      <c r="K32" s="21">
        <f>AVERAGE(K8:K31)</f>
        <v>40.05695652173913</v>
      </c>
    </row>
    <row r="33" spans="1:7" ht="27.75" customHeight="1">
      <c r="A33" s="4">
        <v>26</v>
      </c>
      <c r="B33" s="5"/>
      <c r="C33" s="5"/>
      <c r="D33" s="5"/>
      <c r="E33" s="5"/>
      <c r="F33" s="5"/>
      <c r="G33" s="5"/>
    </row>
    <row r="34" spans="1:7" ht="27.75" customHeight="1">
      <c r="A34" s="4">
        <v>27</v>
      </c>
      <c r="B34" s="5"/>
      <c r="C34" s="5"/>
      <c r="D34" s="5"/>
      <c r="E34" s="5"/>
      <c r="F34" s="5"/>
      <c r="G34" s="5"/>
    </row>
    <row r="35" spans="1:7" ht="27.75" customHeight="1">
      <c r="A35" s="4">
        <v>28</v>
      </c>
      <c r="B35" s="5"/>
      <c r="C35" s="5"/>
      <c r="D35" s="5"/>
      <c r="E35" s="5"/>
      <c r="F35" s="5"/>
      <c r="G35" s="5"/>
    </row>
  </sheetData>
  <mergeCells count="10">
    <mergeCell ref="A1:G1"/>
    <mergeCell ref="A2:C2"/>
    <mergeCell ref="D2:E2"/>
    <mergeCell ref="F2:G2"/>
    <mergeCell ref="A5:D5"/>
    <mergeCell ref="A3:C3"/>
    <mergeCell ref="D3:E3"/>
    <mergeCell ref="F3:G3"/>
    <mergeCell ref="A4:C4"/>
    <mergeCell ref="D4:E4"/>
  </mergeCells>
  <printOptions horizontalCentered="1"/>
  <pageMargins left="0.5" right="0.5" top="0.84" bottom="0.79" header="0.5" footer="0.5"/>
  <pageSetup horizontalDpi="600" verticalDpi="600" orientation="landscape" r:id="rId1"/>
  <headerFooter alignWithMargins="0">
    <oddHeader>&amp;L&amp;"Times New Roman,Bold"ITE Student Chapter at UHM</oddHeader>
    <oddFooter xml:space="preserve">&amp;L&amp;"Times New Roman,Regular"&amp;8ITE.UHM.001.0 &amp;R&amp;"Times New Roman,Regular"&amp;8&amp;P&amp;"Arial,Regular"&amp;10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6" sqref="D26"/>
    </sheetView>
  </sheetViews>
  <sheetFormatPr defaultColWidth="9.140625" defaultRowHeight="12.75"/>
  <cols>
    <col min="1" max="1" width="17.28125" style="7" customWidth="1"/>
    <col min="2" max="2" width="6.57421875" style="7" customWidth="1"/>
    <col min="3" max="3" width="29.421875" style="7" customWidth="1"/>
    <col min="4" max="4" width="30.7109375" style="7" customWidth="1"/>
    <col min="5" max="5" width="43.7109375" style="7" customWidth="1"/>
    <col min="6" max="16384" width="9.140625" style="7" customWidth="1"/>
  </cols>
  <sheetData>
    <row r="1" spans="1:5" ht="15.75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</row>
    <row r="2" spans="1:5" ht="15.75">
      <c r="A2" s="26" t="s">
        <v>15</v>
      </c>
      <c r="B2" s="8">
        <v>1</v>
      </c>
      <c r="C2" s="9" t="s">
        <v>16</v>
      </c>
      <c r="D2" s="9" t="s">
        <v>17</v>
      </c>
      <c r="E2" s="9"/>
    </row>
    <row r="3" spans="1:5" ht="15.75">
      <c r="A3" s="26"/>
      <c r="B3" s="8">
        <v>2</v>
      </c>
      <c r="C3" s="9" t="s">
        <v>18</v>
      </c>
      <c r="D3" s="9" t="s">
        <v>19</v>
      </c>
      <c r="E3" s="9"/>
    </row>
    <row r="4" spans="1:5" ht="15.75">
      <c r="A4" s="26"/>
      <c r="B4" s="8">
        <v>3</v>
      </c>
      <c r="C4" s="9" t="s">
        <v>20</v>
      </c>
      <c r="D4" s="9" t="s">
        <v>21</v>
      </c>
      <c r="E4" s="9"/>
    </row>
    <row r="5" spans="1:5" ht="15.75">
      <c r="A5" s="26"/>
      <c r="B5" s="8">
        <v>4</v>
      </c>
      <c r="C5" s="9" t="s">
        <v>22</v>
      </c>
      <c r="D5" s="9" t="s">
        <v>23</v>
      </c>
      <c r="E5" s="9"/>
    </row>
    <row r="6" spans="1:5" ht="15.75">
      <c r="A6" s="26"/>
      <c r="B6" s="8">
        <v>5</v>
      </c>
      <c r="C6" s="9" t="s">
        <v>24</v>
      </c>
      <c r="D6" s="9" t="s">
        <v>25</v>
      </c>
      <c r="E6" s="9"/>
    </row>
    <row r="7" spans="1:5" ht="15.75">
      <c r="A7" s="9"/>
      <c r="B7" s="9"/>
      <c r="C7" s="9"/>
      <c r="D7" s="9"/>
      <c r="E7" s="9"/>
    </row>
    <row r="8" spans="1:5" ht="15.75">
      <c r="A8" s="26" t="s">
        <v>26</v>
      </c>
      <c r="B8" s="8">
        <v>1</v>
      </c>
      <c r="C8" s="9" t="s">
        <v>27</v>
      </c>
      <c r="D8" s="9" t="s">
        <v>28</v>
      </c>
      <c r="E8" s="9"/>
    </row>
    <row r="9" spans="1:5" ht="15.75">
      <c r="A9" s="26"/>
      <c r="B9" s="8">
        <v>2</v>
      </c>
      <c r="C9" s="9" t="s">
        <v>29</v>
      </c>
      <c r="D9" s="9" t="s">
        <v>30</v>
      </c>
      <c r="E9" s="9"/>
    </row>
    <row r="10" spans="1:5" ht="15.75">
      <c r="A10" s="26"/>
      <c r="B10" s="8">
        <v>3</v>
      </c>
      <c r="C10" s="9" t="s">
        <v>31</v>
      </c>
      <c r="D10" s="9" t="s">
        <v>32</v>
      </c>
      <c r="E10" s="9"/>
    </row>
    <row r="11" spans="1:5" ht="15.75">
      <c r="A11" s="26"/>
      <c r="B11" s="8">
        <v>4</v>
      </c>
      <c r="C11" s="9" t="s">
        <v>33</v>
      </c>
      <c r="D11" s="9" t="s">
        <v>34</v>
      </c>
      <c r="E11" s="9"/>
    </row>
    <row r="12" spans="1:5" ht="15.75">
      <c r="A12" s="26"/>
      <c r="B12" s="8">
        <v>5</v>
      </c>
      <c r="C12" s="9" t="s">
        <v>35</v>
      </c>
      <c r="D12" s="9" t="s">
        <v>36</v>
      </c>
      <c r="E12" s="9"/>
    </row>
    <row r="13" spans="1:5" ht="15.75">
      <c r="A13" s="26"/>
      <c r="B13" s="8">
        <v>6</v>
      </c>
      <c r="C13" s="9" t="s">
        <v>37</v>
      </c>
      <c r="D13" s="9" t="s">
        <v>38</v>
      </c>
      <c r="E13" s="9" t="s">
        <v>39</v>
      </c>
    </row>
    <row r="14" spans="1:5" ht="15.75">
      <c r="A14" s="26"/>
      <c r="B14" s="8">
        <v>7</v>
      </c>
      <c r="C14" s="9" t="s">
        <v>40</v>
      </c>
      <c r="D14" s="9" t="s">
        <v>41</v>
      </c>
      <c r="E14" s="9" t="s">
        <v>42</v>
      </c>
    </row>
    <row r="15" spans="1:5" ht="15.75">
      <c r="A15" s="9"/>
      <c r="B15" s="9"/>
      <c r="C15" s="9"/>
      <c r="D15" s="9"/>
      <c r="E15" s="9"/>
    </row>
    <row r="16" spans="1:5" ht="15.75">
      <c r="A16" s="26" t="s">
        <v>43</v>
      </c>
      <c r="B16" s="8">
        <v>1</v>
      </c>
      <c r="C16" s="9" t="s">
        <v>44</v>
      </c>
      <c r="D16" s="9" t="s">
        <v>45</v>
      </c>
      <c r="E16" s="9"/>
    </row>
    <row r="17" spans="1:5" ht="15.75">
      <c r="A17" s="26"/>
      <c r="B17" s="8">
        <v>2</v>
      </c>
      <c r="C17" s="9" t="s">
        <v>46</v>
      </c>
      <c r="D17" s="9" t="s">
        <v>45</v>
      </c>
      <c r="E17" s="9"/>
    </row>
    <row r="18" spans="1:5" ht="15.75">
      <c r="A18" s="26"/>
      <c r="B18" s="8">
        <v>3</v>
      </c>
      <c r="C18" s="9" t="s">
        <v>47</v>
      </c>
      <c r="D18" s="9" t="s">
        <v>48</v>
      </c>
      <c r="E18" s="9"/>
    </row>
    <row r="19" spans="1:5" ht="15.75">
      <c r="A19" s="26"/>
      <c r="B19" s="8">
        <v>4</v>
      </c>
      <c r="C19" s="9" t="s">
        <v>49</v>
      </c>
      <c r="D19" s="9" t="s">
        <v>50</v>
      </c>
      <c r="E19" s="9"/>
    </row>
  </sheetData>
  <mergeCells count="3">
    <mergeCell ref="A2:A6"/>
    <mergeCell ref="A8:A14"/>
    <mergeCell ref="A16:A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 Engineering</dc:creator>
  <cp:keywords/>
  <dc:description/>
  <cp:lastModifiedBy>Civil</cp:lastModifiedBy>
  <cp:lastPrinted>2006-03-29T03:32:39Z</cp:lastPrinted>
  <dcterms:created xsi:type="dcterms:W3CDTF">2006-03-15T20:42:29Z</dcterms:created>
  <dcterms:modified xsi:type="dcterms:W3CDTF">2006-05-25T20:51:42Z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-1085263307</vt:i4>
  </property>
  <property fmtid="{D5CDD505-2E9C-101B-9397-08002B2CF9AE}" pid="4" name="_EmailSubje">
    <vt:lpwstr>Data Collection Project - for WesternITE</vt:lpwstr>
  </property>
  <property fmtid="{D5CDD505-2E9C-101B-9397-08002B2CF9AE}" pid="5" name="_AuthorEma">
    <vt:lpwstr>Aspelin@pbworld.com</vt:lpwstr>
  </property>
  <property fmtid="{D5CDD505-2E9C-101B-9397-08002B2CF9AE}" pid="6" name="_AuthorEmailDisplayNa">
    <vt:lpwstr>Aspelin, Karen</vt:lpwstr>
  </property>
</Properties>
</file>